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6 Row Crop Budgets\2026 Cotton\2026 Net Returns Comparison Aids\"/>
    </mc:Choice>
  </mc:AlternateContent>
  <xr:revisionPtr revIDLastSave="0" documentId="13_ncr:1_{BA5D19E8-5BA0-4156-A558-A2E0C262BB5E}" xr6:coauthVersionLast="47" xr6:coauthVersionMax="47" xr10:uidLastSave="{00000000-0000-0000-0000-000000000000}"/>
  <bookViews>
    <workbookView xWindow="28680" yWindow="-120" windowWidth="29040" windowHeight="15720" tabRatio="880" xr2:uid="{00000000-000D-0000-FFFF-FFFF00000000}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  <sheet name="Corn vs. Sorghum" sheetId="47" r:id="rId6"/>
    <sheet name="Sorghum vs. Soybeans" sheetId="49" r:id="rId7"/>
  </sheets>
  <definedNames>
    <definedName name="_xlnm.Print_Area" localSheetId="5">'Corn vs. Sorghum'!$A$1:$Q$40</definedName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  <definedName name="_xlnm.Print_Area" localSheetId="6">'Sorghum vs. Soybeans'!$A$1:$Q$40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7" l="1"/>
  <c r="G17" i="47" s="1"/>
  <c r="H17" i="47" s="1"/>
  <c r="I17" i="47" s="1"/>
  <c r="J17" i="47" s="1"/>
  <c r="K17" i="47" s="1"/>
  <c r="L17" i="47" s="1"/>
  <c r="M17" i="47" s="1"/>
  <c r="D19" i="49"/>
  <c r="D20" i="49" s="1"/>
  <c r="D21" i="49" s="1"/>
  <c r="D22" i="49" s="1"/>
  <c r="D23" i="49" s="1"/>
  <c r="D24" i="49" s="1"/>
  <c r="D25" i="49" s="1"/>
  <c r="D26" i="49" s="1"/>
  <c r="D27" i="49" s="1"/>
  <c r="D28" i="49" s="1"/>
  <c r="D29" i="49" s="1"/>
  <c r="D30" i="49" s="1"/>
  <c r="D31" i="49" s="1"/>
  <c r="D32" i="49" s="1"/>
  <c r="D33" i="49" s="1"/>
  <c r="E18" i="49"/>
  <c r="F17" i="49"/>
  <c r="F18" i="49" s="1"/>
  <c r="L14" i="49"/>
  <c r="F14" i="49"/>
  <c r="L13" i="49"/>
  <c r="L12" i="49" s="1"/>
  <c r="F13" i="49"/>
  <c r="F12" i="49" s="1"/>
  <c r="D19" i="47"/>
  <c r="E18" i="47"/>
  <c r="L14" i="47"/>
  <c r="F14" i="47"/>
  <c r="F12" i="47" s="1"/>
  <c r="L13" i="47"/>
  <c r="L12" i="47" s="1"/>
  <c r="F13" i="47"/>
  <c r="G17" i="49" l="1"/>
  <c r="E19" i="49"/>
  <c r="F19" i="49"/>
  <c r="H19" i="47"/>
  <c r="G18" i="47"/>
  <c r="F18" i="47"/>
  <c r="F19" i="47"/>
  <c r="D20" i="47"/>
  <c r="G19" i="47"/>
  <c r="E19" i="47"/>
  <c r="E18" i="46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F14" i="46"/>
  <c r="L13" i="46"/>
  <c r="F13" i="46"/>
  <c r="D19" i="45"/>
  <c r="L14" i="45"/>
  <c r="F14" i="45"/>
  <c r="F12" i="45" s="1"/>
  <c r="L13" i="45"/>
  <c r="L12" i="45" s="1"/>
  <c r="F13" i="45"/>
  <c r="F12" i="46" l="1"/>
  <c r="L12" i="46"/>
  <c r="G19" i="49"/>
  <c r="G18" i="49"/>
  <c r="H17" i="49"/>
  <c r="G20" i="49"/>
  <c r="F20" i="49"/>
  <c r="E20" i="49"/>
  <c r="H18" i="47"/>
  <c r="G20" i="47"/>
  <c r="D21" i="47"/>
  <c r="F20" i="47"/>
  <c r="I20" i="47"/>
  <c r="H20" i="47"/>
  <c r="E20" i="47"/>
  <c r="G17" i="46"/>
  <c r="G19" i="46" s="1"/>
  <c r="F19" i="46"/>
  <c r="H17" i="46"/>
  <c r="G17" i="45"/>
  <c r="G18" i="45" s="1"/>
  <c r="E19" i="45"/>
  <c r="F19" i="45"/>
  <c r="G19" i="45"/>
  <c r="D20" i="46"/>
  <c r="D20" i="45"/>
  <c r="G18" i="46" l="1"/>
  <c r="H19" i="49"/>
  <c r="H18" i="49"/>
  <c r="I17" i="49"/>
  <c r="H20" i="49"/>
  <c r="E21" i="49"/>
  <c r="G21" i="49"/>
  <c r="F21" i="49"/>
  <c r="H21" i="49"/>
  <c r="E21" i="47"/>
  <c r="I21" i="47"/>
  <c r="D22" i="47"/>
  <c r="J21" i="47"/>
  <c r="H21" i="47"/>
  <c r="G21" i="47"/>
  <c r="F21" i="47"/>
  <c r="I18" i="47"/>
  <c r="I19" i="47"/>
  <c r="H17" i="45"/>
  <c r="H19" i="45" s="1"/>
  <c r="E20" i="46"/>
  <c r="H20" i="46"/>
  <c r="F20" i="46"/>
  <c r="G20" i="46"/>
  <c r="I17" i="46"/>
  <c r="I20" i="46" s="1"/>
  <c r="H19" i="46"/>
  <c r="H18" i="46"/>
  <c r="G20" i="45"/>
  <c r="F20" i="45"/>
  <c r="E20" i="45"/>
  <c r="D21" i="46"/>
  <c r="D21" i="45"/>
  <c r="H20" i="45" l="1"/>
  <c r="I18" i="49"/>
  <c r="J17" i="49"/>
  <c r="J22" i="49" s="1"/>
  <c r="I19" i="49"/>
  <c r="I20" i="49"/>
  <c r="I22" i="49"/>
  <c r="H22" i="49"/>
  <c r="F22" i="49"/>
  <c r="G22" i="49"/>
  <c r="E22" i="49"/>
  <c r="I21" i="49"/>
  <c r="F22" i="47"/>
  <c r="E22" i="47"/>
  <c r="J22" i="47"/>
  <c r="I22" i="47"/>
  <c r="H22" i="47"/>
  <c r="G22" i="47"/>
  <c r="D23" i="47"/>
  <c r="J18" i="47"/>
  <c r="K22" i="47"/>
  <c r="J19" i="47"/>
  <c r="J20" i="47"/>
  <c r="H18" i="45"/>
  <c r="I17" i="45"/>
  <c r="I18" i="45" s="1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D22" i="46"/>
  <c r="D22" i="45"/>
  <c r="I23" i="49" l="1"/>
  <c r="H23" i="49"/>
  <c r="G23" i="49"/>
  <c r="F23" i="49"/>
  <c r="E23" i="49"/>
  <c r="J23" i="49"/>
  <c r="J18" i="49"/>
  <c r="K17" i="49"/>
  <c r="K23" i="49" s="1"/>
  <c r="J19" i="49"/>
  <c r="J20" i="49"/>
  <c r="J21" i="49"/>
  <c r="I23" i="47"/>
  <c r="H23" i="47"/>
  <c r="K23" i="47"/>
  <c r="J23" i="47"/>
  <c r="E23" i="47"/>
  <c r="G23" i="47"/>
  <c r="D24" i="47"/>
  <c r="F23" i="47"/>
  <c r="K18" i="47"/>
  <c r="K19" i="47"/>
  <c r="K20" i="47"/>
  <c r="K21" i="47"/>
  <c r="I21" i="45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K18" i="49" l="1"/>
  <c r="L17" i="49"/>
  <c r="L24" i="49" s="1"/>
  <c r="K19" i="49"/>
  <c r="K20" i="49"/>
  <c r="K21" i="49"/>
  <c r="K22" i="49"/>
  <c r="G24" i="49"/>
  <c r="F24" i="49"/>
  <c r="E24" i="49"/>
  <c r="I24" i="49"/>
  <c r="H24" i="49"/>
  <c r="K24" i="49"/>
  <c r="J24" i="49"/>
  <c r="G24" i="47"/>
  <c r="D25" i="47"/>
  <c r="F24" i="47"/>
  <c r="E24" i="47"/>
  <c r="L24" i="47"/>
  <c r="K24" i="47"/>
  <c r="J24" i="47"/>
  <c r="I24" i="47"/>
  <c r="H24" i="47"/>
  <c r="L18" i="47"/>
  <c r="L19" i="47"/>
  <c r="L20" i="47"/>
  <c r="L21" i="47"/>
  <c r="L22" i="47"/>
  <c r="L23" i="47"/>
  <c r="J18" i="45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K19" i="45"/>
  <c r="K20" i="45"/>
  <c r="D24" i="46"/>
  <c r="D24" i="45"/>
  <c r="L17" i="45" l="1"/>
  <c r="L23" i="45" s="1"/>
  <c r="K18" i="45"/>
  <c r="K23" i="45"/>
  <c r="L18" i="49"/>
  <c r="M17" i="49"/>
  <c r="M25" i="49" s="1"/>
  <c r="L19" i="49"/>
  <c r="L20" i="49"/>
  <c r="L21" i="49"/>
  <c r="L22" i="49"/>
  <c r="L23" i="49"/>
  <c r="E25" i="49"/>
  <c r="L25" i="49"/>
  <c r="K25" i="49"/>
  <c r="J25" i="49"/>
  <c r="H25" i="49"/>
  <c r="I25" i="49"/>
  <c r="G25" i="49"/>
  <c r="F25" i="49"/>
  <c r="M25" i="47"/>
  <c r="E25" i="47"/>
  <c r="L25" i="47"/>
  <c r="I25" i="47"/>
  <c r="H25" i="47"/>
  <c r="G25" i="47"/>
  <c r="F25" i="47"/>
  <c r="K25" i="47"/>
  <c r="J25" i="47"/>
  <c r="D26" i="47"/>
  <c r="M18" i="47"/>
  <c r="M19" i="47"/>
  <c r="M20" i="47"/>
  <c r="M21" i="47"/>
  <c r="M22" i="47"/>
  <c r="M23" i="47"/>
  <c r="M24" i="47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18" i="45"/>
  <c r="L19" i="45"/>
  <c r="L22" i="45"/>
  <c r="D25" i="46"/>
  <c r="D25" i="45"/>
  <c r="M17" i="45" l="1"/>
  <c r="M18" i="45" s="1"/>
  <c r="L21" i="45"/>
  <c r="L24" i="45"/>
  <c r="L20" i="45"/>
  <c r="K26" i="49"/>
  <c r="J26" i="49"/>
  <c r="I26" i="49"/>
  <c r="H26" i="49"/>
  <c r="E26" i="49"/>
  <c r="L26" i="49"/>
  <c r="G26" i="49"/>
  <c r="F26" i="49"/>
  <c r="M26" i="49"/>
  <c r="M18" i="49"/>
  <c r="M19" i="49"/>
  <c r="M20" i="49"/>
  <c r="M21" i="49"/>
  <c r="M22" i="49"/>
  <c r="M23" i="49"/>
  <c r="M24" i="49"/>
  <c r="K26" i="47"/>
  <c r="D27" i="47"/>
  <c r="M26" i="47"/>
  <c r="L26" i="47"/>
  <c r="J26" i="47"/>
  <c r="I26" i="47"/>
  <c r="H26" i="47"/>
  <c r="G26" i="47"/>
  <c r="F26" i="47"/>
  <c r="E26" i="47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19" i="45" l="1"/>
  <c r="I27" i="49"/>
  <c r="H27" i="49"/>
  <c r="G27" i="49"/>
  <c r="F27" i="49"/>
  <c r="K27" i="49"/>
  <c r="J27" i="49"/>
  <c r="M27" i="49"/>
  <c r="E27" i="49"/>
  <c r="L27" i="49"/>
  <c r="I27" i="47"/>
  <c r="H27" i="47"/>
  <c r="E27" i="47"/>
  <c r="G27" i="47"/>
  <c r="D28" i="47"/>
  <c r="F27" i="47"/>
  <c r="M27" i="47"/>
  <c r="L27" i="47"/>
  <c r="K27" i="47"/>
  <c r="J27" i="47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G28" i="49" l="1"/>
  <c r="F28" i="49"/>
  <c r="M28" i="49"/>
  <c r="E28" i="49"/>
  <c r="L28" i="49"/>
  <c r="J28" i="49"/>
  <c r="K28" i="49"/>
  <c r="I28" i="49"/>
  <c r="H28" i="49"/>
  <c r="G28" i="47"/>
  <c r="D29" i="47"/>
  <c r="F28" i="47"/>
  <c r="K28" i="47"/>
  <c r="J28" i="47"/>
  <c r="I28" i="47"/>
  <c r="M28" i="47"/>
  <c r="E28" i="47"/>
  <c r="L28" i="47"/>
  <c r="H28" i="47"/>
  <c r="M27" i="46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M29" i="49" l="1"/>
  <c r="E29" i="49"/>
  <c r="L29" i="49"/>
  <c r="K29" i="49"/>
  <c r="J29" i="49"/>
  <c r="G29" i="49"/>
  <c r="F29" i="49"/>
  <c r="I29" i="49"/>
  <c r="H29" i="49"/>
  <c r="M29" i="47"/>
  <c r="E29" i="47"/>
  <c r="F29" i="47"/>
  <c r="L29" i="47"/>
  <c r="K29" i="47"/>
  <c r="J29" i="47"/>
  <c r="I29" i="47"/>
  <c r="H29" i="47"/>
  <c r="G29" i="47"/>
  <c r="D30" i="47"/>
  <c r="G28" i="46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K30" i="49" l="1"/>
  <c r="J30" i="49"/>
  <c r="I30" i="49"/>
  <c r="H30" i="49"/>
  <c r="F30" i="49"/>
  <c r="L30" i="49"/>
  <c r="G30" i="49"/>
  <c r="M30" i="49"/>
  <c r="E30" i="49"/>
  <c r="K30" i="47"/>
  <c r="J30" i="47"/>
  <c r="G30" i="47"/>
  <c r="F30" i="47"/>
  <c r="E30" i="47"/>
  <c r="I30" i="47"/>
  <c r="H30" i="47"/>
  <c r="D31" i="47"/>
  <c r="M30" i="47"/>
  <c r="L30" i="47"/>
  <c r="L29" i="46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I31" i="49" l="1"/>
  <c r="H31" i="49"/>
  <c r="G31" i="49"/>
  <c r="F31" i="49"/>
  <c r="L31" i="49"/>
  <c r="K31" i="49"/>
  <c r="J31" i="49"/>
  <c r="M31" i="49"/>
  <c r="E31" i="49"/>
  <c r="I31" i="47"/>
  <c r="H31" i="47"/>
  <c r="M31" i="47"/>
  <c r="L31" i="47"/>
  <c r="G31" i="47"/>
  <c r="D32" i="47"/>
  <c r="F31" i="47"/>
  <c r="E31" i="47"/>
  <c r="K31" i="47"/>
  <c r="J31" i="47"/>
  <c r="M30" i="46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G32" i="49" l="1"/>
  <c r="F32" i="49"/>
  <c r="M32" i="49"/>
  <c r="E32" i="49"/>
  <c r="L32" i="49"/>
  <c r="H32" i="49"/>
  <c r="K32" i="49"/>
  <c r="J32" i="49"/>
  <c r="I32" i="49"/>
  <c r="G32" i="47"/>
  <c r="D33" i="47"/>
  <c r="I32" i="47"/>
  <c r="F32" i="47"/>
  <c r="M32" i="47"/>
  <c r="E32" i="47"/>
  <c r="L32" i="47"/>
  <c r="K32" i="47"/>
  <c r="J32" i="47"/>
  <c r="H32" i="47"/>
  <c r="M31" i="46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3" i="49" l="1"/>
  <c r="E33" i="49"/>
  <c r="L33" i="49"/>
  <c r="K33" i="49"/>
  <c r="J33" i="49"/>
  <c r="H33" i="49"/>
  <c r="F33" i="49"/>
  <c r="I33" i="49"/>
  <c r="G33" i="49"/>
  <c r="M33" i="47"/>
  <c r="E33" i="47"/>
  <c r="I33" i="47"/>
  <c r="H33" i="47"/>
  <c r="L33" i="47"/>
  <c r="K33" i="47"/>
  <c r="J33" i="47"/>
  <c r="G33" i="47"/>
  <c r="F33" i="47"/>
  <c r="M32" i="46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19" i="39"/>
  <c r="D20" i="39" s="1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<sst xmlns="http://schemas.openxmlformats.org/spreadsheetml/2006/main" count="217" uniqueCount="47">
  <si>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</si>
  <si>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</si>
  <si>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</si>
  <si>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</si>
  <si>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</si>
  <si>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</si>
  <si>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</si>
  <si>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</si>
  <si>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</si>
  <si>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</si>
  <si>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</si>
  <si>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</si>
  <si>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</si>
  <si>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</si>
  <si>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</si>
  <si>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</si>
  <si>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</si>
  <si>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</si>
  <si>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</si>
  <si>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</si>
  <si>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</si>
  <si>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</si>
  <si>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</si>
  <si>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</si>
  <si>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</si>
  <si>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</si>
  <si>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</si>
  <si>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</si>
  <si>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</si>
  <si>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</si>
  <si>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</si>
  <si>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</si>
  <si>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</si>
  <si>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</si>
  <si>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</si>
  <si>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</si>
  <si>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</si>
  <si>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</si>
  <si>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</si>
  <si>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Corn Net Return Advantage Compared to Sorghum Net Returns</t>
  </si>
  <si>
    <t>Sorghum Variable Costs =</t>
  </si>
  <si>
    <t>Sorghum Expected Yield =</t>
  </si>
  <si>
    <t>Sorghum Share Rent =</t>
  </si>
  <si>
    <t>Sorghum Cash Rent =</t>
  </si>
  <si>
    <t>Sorghum Price ($/bu)</t>
  </si>
  <si>
    <t>Sorghum Net Return Advantage Compared to Soybean Net Returns</t>
  </si>
  <si>
    <t>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</si>
</sst>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  <xf numFmtId="0" fontId="1" fillId="2" borderId="9" xfId="0" applyFont="1" applyFill="1" applyBorder="1"/>
  </cellXfs>
  <cellStyles count="1">
    <cellStyle name="Normal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4.4000000000000004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778</v>
      </c>
      <c r="G8" s="5" t="s">
        <v>5</v>
      </c>
      <c r="H8" s="5"/>
      <c r="I8" s="5"/>
      <c r="J8" s="5"/>
      <c r="K8" s="7" t="s">
        <v>4</v>
      </c>
      <c r="L8" s="38">
        <v>668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8</v>
      </c>
      <c r="L9" s="39">
        <v>160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5"/>
      <c r="O17" s="28"/>
      <c r="Q17" s="34"/>
    </row>
    <row r="18" spans="1:17" x14ac:dyDescent="0.3">
      <c r="A18" s="32"/>
      <c r="C18" s="27"/>
      <c r="D18" s="10">
        <v>0.64</v>
      </c>
      <c r="E18" s="16">
        <f t="shared" ref="E18:M18" si="1">(($D$18*E17*(1-$F$10))-$F$8-$F$11)-(($L$7*$L$9*(1-$L$10))-$L$8-$L$11)</f>
        <v>-161.20000000000005</v>
      </c>
      <c r="F18" s="17">
        <f t="shared" si="1"/>
        <v>-135.60000000000002</v>
      </c>
      <c r="G18" s="17">
        <f t="shared" si="1"/>
        <v>-110</v>
      </c>
      <c r="H18" s="17">
        <f t="shared" si="1"/>
        <v>-84.399999999999977</v>
      </c>
      <c r="I18" s="17">
        <f t="shared" si="1"/>
        <v>-58.799999999999955</v>
      </c>
      <c r="J18" s="17">
        <f t="shared" si="1"/>
        <v>-33.200000000000045</v>
      </c>
      <c r="K18" s="17">
        <f t="shared" si="1"/>
        <v>-7.6000000000000227</v>
      </c>
      <c r="L18" s="17">
        <f t="shared" si="1"/>
        <v>18</v>
      </c>
      <c r="M18" s="18">
        <f t="shared" si="1"/>
        <v>43.600000000000023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0.66</v>
      </c>
      <c r="E19" s="19">
        <f t="shared" ref="E19:M19" si="3">(($D$19*E17*(1-$F$10))-$F$8-$F$11)-(($L$7*$L$9*(1-$L$10))-$L$8-$L$11)</f>
        <v>-145.20000000000005</v>
      </c>
      <c r="F19" s="12">
        <f t="shared" si="3"/>
        <v>-118.80000000000007</v>
      </c>
      <c r="G19" s="12">
        <f t="shared" si="3"/>
        <v>-92.399999999999977</v>
      </c>
      <c r="H19" s="12">
        <f t="shared" si="3"/>
        <v>-66</v>
      </c>
      <c r="I19" s="12">
        <f t="shared" si="3"/>
        <v>-39.600000000000023</v>
      </c>
      <c r="J19" s="12">
        <f t="shared" si="3"/>
        <v>-13.200000000000045</v>
      </c>
      <c r="K19" s="12">
        <f t="shared" si="3"/>
        <v>13.200000000000045</v>
      </c>
      <c r="L19" s="12">
        <f t="shared" si="3"/>
        <v>39.600000000000023</v>
      </c>
      <c r="M19" s="20">
        <f t="shared" si="3"/>
        <v>66</v>
      </c>
      <c r="N19" s="5"/>
      <c r="O19" s="28"/>
      <c r="Q19" s="34"/>
    </row>
    <row r="20" spans="1:17" x14ac:dyDescent="0.3">
      <c r="A20" s="32"/>
      <c r="C20" s="27"/>
      <c r="D20" s="11">
        <f t="shared" si="2"/>
        <v>0.68</v>
      </c>
      <c r="E20" s="19">
        <f t="shared" ref="E20:M20" si="4">(($D$20*E17*(1-$F$10))-$F$8-$F$11)-(($L$7*$L$9*(1-$L$10))-$L$8-$L$11)</f>
        <v>-129.20000000000005</v>
      </c>
      <c r="F20" s="12">
        <f t="shared" si="4"/>
        <v>-102</v>
      </c>
      <c r="G20" s="12">
        <f t="shared" si="4"/>
        <v>-74.800000000000068</v>
      </c>
      <c r="H20" s="12">
        <f t="shared" si="4"/>
        <v>-47.600000000000023</v>
      </c>
      <c r="I20" s="12">
        <f t="shared" si="4"/>
        <v>-20.399999999999864</v>
      </c>
      <c r="J20" s="12">
        <f t="shared" si="4"/>
        <v>6.8000000000000682</v>
      </c>
      <c r="K20" s="12">
        <f t="shared" si="4"/>
        <v>34.000000000000114</v>
      </c>
      <c r="L20" s="12">
        <f t="shared" si="4"/>
        <v>61.200000000000045</v>
      </c>
      <c r="M20" s="20">
        <f t="shared" si="4"/>
        <v>88.400000000000091</v>
      </c>
      <c r="N20" s="5"/>
      <c r="O20" s="28"/>
      <c r="Q20" s="34"/>
    </row>
    <row r="21" spans="1:17" x14ac:dyDescent="0.3">
      <c r="A21" s="32"/>
      <c r="C21" s="27"/>
      <c r="D21" s="11">
        <f t="shared" si="2"/>
        <v>0.70000000000000007</v>
      </c>
      <c r="E21" s="19">
        <f t="shared" ref="E21:M21" si="5">(($D$21*E17*(1-$F$10))-$F$8-$F$11)-(($L$7*$L$9*(1-$L$10))-$L$8-$L$11)</f>
        <v>-113.19999999999993</v>
      </c>
      <c r="F21" s="12">
        <f t="shared" si="5"/>
        <v>-85.199999999999932</v>
      </c>
      <c r="G21" s="12">
        <f t="shared" si="5"/>
        <v>-57.199999999999932</v>
      </c>
      <c r="H21" s="12">
        <f t="shared" si="5"/>
        <v>-29.199999999999932</v>
      </c>
      <c r="I21" s="12">
        <f t="shared" si="5"/>
        <v>-1.1999999999999318</v>
      </c>
      <c r="J21" s="12">
        <f t="shared" si="5"/>
        <v>26.800000000000068</v>
      </c>
      <c r="K21" s="12">
        <f t="shared" si="5"/>
        <v>54.800000000000068</v>
      </c>
      <c r="L21" s="12">
        <f t="shared" si="5"/>
        <v>82.800000000000068</v>
      </c>
      <c r="M21" s="20">
        <f t="shared" si="5"/>
        <v>110.80000000000007</v>
      </c>
      <c r="N21" s="5"/>
      <c r="O21" s="28"/>
      <c r="Q21" s="34"/>
    </row>
    <row r="22" spans="1:17" x14ac:dyDescent="0.3">
      <c r="A22" s="32"/>
      <c r="C22" s="27"/>
      <c r="D22" s="11">
        <f t="shared" si="2"/>
        <v>0.72000000000000008</v>
      </c>
      <c r="E22" s="19">
        <f t="shared" ref="E22:M22" si="6">(($D$22*E17*(1-$F$10))-$F$8-$F$11)-(($L$7*$L$9*(1-$L$10))-$L$8-$L$11)</f>
        <v>-97.199999999999932</v>
      </c>
      <c r="F22" s="12">
        <f t="shared" si="6"/>
        <v>-68.399999999999977</v>
      </c>
      <c r="G22" s="12">
        <f t="shared" si="6"/>
        <v>-39.599999999999909</v>
      </c>
      <c r="H22" s="12">
        <f t="shared" si="6"/>
        <v>-10.799999999999955</v>
      </c>
      <c r="I22" s="12">
        <f t="shared" si="6"/>
        <v>18.000000000000114</v>
      </c>
      <c r="J22" s="12">
        <f t="shared" si="6"/>
        <v>46.800000000000068</v>
      </c>
      <c r="K22" s="12">
        <f t="shared" si="6"/>
        <v>75.600000000000136</v>
      </c>
      <c r="L22" s="12">
        <f t="shared" si="6"/>
        <v>104.40000000000009</v>
      </c>
      <c r="M22" s="20">
        <f t="shared" si="6"/>
        <v>133.20000000000005</v>
      </c>
      <c r="N22" s="5"/>
      <c r="O22" s="28"/>
      <c r="Q22" s="34"/>
    </row>
    <row r="23" spans="1:17" x14ac:dyDescent="0.3">
      <c r="A23" s="32"/>
      <c r="C23" s="27"/>
      <c r="D23" s="11">
        <f t="shared" si="2"/>
        <v>0.7400000000000001</v>
      </c>
      <c r="E23" s="19">
        <f t="shared" ref="E23:M23" si="7">(($D$23*E17*(1-$F$10))-$F$8-$F$11)-(($L$7*$L$9*(1-$L$10))-$L$8-$L$11)</f>
        <v>-81.199999999999932</v>
      </c>
      <c r="F23" s="12">
        <f t="shared" si="7"/>
        <v>-51.599999999999909</v>
      </c>
      <c r="G23" s="12">
        <f t="shared" si="7"/>
        <v>-21.999999999999886</v>
      </c>
      <c r="H23" s="12">
        <f t="shared" si="7"/>
        <v>7.6000000000001364</v>
      </c>
      <c r="I23" s="12">
        <f t="shared" si="7"/>
        <v>37.200000000000045</v>
      </c>
      <c r="J23" s="12">
        <f t="shared" si="7"/>
        <v>66.800000000000068</v>
      </c>
      <c r="K23" s="12">
        <f t="shared" si="7"/>
        <v>96.400000000000091</v>
      </c>
      <c r="L23" s="12">
        <f t="shared" si="7"/>
        <v>126.00000000000011</v>
      </c>
      <c r="M23" s="20">
        <f t="shared" si="7"/>
        <v>155.60000000000014</v>
      </c>
      <c r="N23" s="5"/>
      <c r="O23" s="28"/>
      <c r="Q23" s="34"/>
    </row>
    <row r="24" spans="1:17" x14ac:dyDescent="0.3">
      <c r="A24" s="32"/>
      <c r="C24" s="27"/>
      <c r="D24" s="11">
        <f t="shared" si="2"/>
        <v>0.76000000000000012</v>
      </c>
      <c r="E24" s="19">
        <f t="shared" ref="E24:M24" si="8">(($D$24*E17*(1-$F$10))-$F$8-$F$11)-(($L$7*$L$9*(1-$L$10))-$L$8-$L$11)</f>
        <v>-65.199999999999932</v>
      </c>
      <c r="F24" s="12">
        <f t="shared" si="8"/>
        <v>-34.799999999999955</v>
      </c>
      <c r="G24" s="12">
        <f t="shared" si="8"/>
        <v>-4.3999999999998636</v>
      </c>
      <c r="H24" s="12">
        <f t="shared" si="8"/>
        <v>26.000000000000114</v>
      </c>
      <c r="I24" s="12">
        <f t="shared" si="8"/>
        <v>56.400000000000091</v>
      </c>
      <c r="J24" s="12">
        <f t="shared" si="8"/>
        <v>86.800000000000068</v>
      </c>
      <c r="K24" s="12">
        <f t="shared" si="8"/>
        <v>117.20000000000005</v>
      </c>
      <c r="L24" s="12">
        <f t="shared" si="8"/>
        <v>147.60000000000014</v>
      </c>
      <c r="M24" s="20">
        <f t="shared" si="8"/>
        <v>178.00000000000023</v>
      </c>
      <c r="N24" s="5"/>
      <c r="O24" s="28"/>
      <c r="Q24" s="34"/>
    </row>
    <row r="25" spans="1:17" x14ac:dyDescent="0.3">
      <c r="A25" s="32"/>
      <c r="C25" s="27"/>
      <c r="D25" s="11">
        <f t="shared" si="2"/>
        <v>0.78000000000000014</v>
      </c>
      <c r="E25" s="19">
        <f t="shared" ref="E25:M25" si="9">(($D$25*E17*(1-$F$10))-$F$8-$F$11)-(($L$7*$L$9*(1-$L$10))-$L$8-$L$11)</f>
        <v>-49.199999999999932</v>
      </c>
      <c r="F25" s="12">
        <f t="shared" si="9"/>
        <v>-17.999999999999886</v>
      </c>
      <c r="G25" s="12">
        <f t="shared" si="9"/>
        <v>13.200000000000045</v>
      </c>
      <c r="H25" s="12">
        <f t="shared" si="9"/>
        <v>44.400000000000091</v>
      </c>
      <c r="I25" s="12">
        <f t="shared" si="9"/>
        <v>75.600000000000136</v>
      </c>
      <c r="J25" s="12">
        <f t="shared" si="9"/>
        <v>106.80000000000018</v>
      </c>
      <c r="K25" s="12">
        <f t="shared" si="9"/>
        <v>138.00000000000023</v>
      </c>
      <c r="L25" s="12">
        <f t="shared" si="9"/>
        <v>169.20000000000016</v>
      </c>
      <c r="M25" s="20">
        <f t="shared" si="9"/>
        <v>200.4000000000002</v>
      </c>
      <c r="N25" s="5"/>
      <c r="O25" s="28"/>
      <c r="Q25" s="34"/>
    </row>
    <row r="26" spans="1:17" x14ac:dyDescent="0.3">
      <c r="A26" s="32"/>
      <c r="C26" s="27"/>
      <c r="D26" s="11">
        <f t="shared" si="2"/>
        <v>0.80000000000000016</v>
      </c>
      <c r="E26" s="19">
        <f t="shared" ref="E26:M26" si="10">(($D$26*E17*(1-$F$10))-$F$8-$F$11)-(($L$7*$L$9*(1-$L$10))-$L$8-$L$11)</f>
        <v>-33.199999999999932</v>
      </c>
      <c r="F26" s="12">
        <f t="shared" si="10"/>
        <v>-1.1999999999999318</v>
      </c>
      <c r="G26" s="12">
        <f t="shared" si="10"/>
        <v>30.800000000000182</v>
      </c>
      <c r="H26" s="12">
        <f t="shared" si="10"/>
        <v>62.800000000000182</v>
      </c>
      <c r="I26" s="12">
        <f t="shared" si="10"/>
        <v>94.800000000000182</v>
      </c>
      <c r="J26" s="12">
        <f t="shared" si="10"/>
        <v>126.80000000000018</v>
      </c>
      <c r="K26" s="12">
        <f t="shared" si="10"/>
        <v>158.80000000000018</v>
      </c>
      <c r="L26" s="12">
        <f t="shared" si="10"/>
        <v>190.80000000000018</v>
      </c>
      <c r="M26" s="20">
        <f t="shared" si="10"/>
        <v>222.80000000000018</v>
      </c>
      <c r="N26" s="5"/>
      <c r="O26" s="28"/>
      <c r="Q26" s="34"/>
    </row>
    <row r="27" spans="1:17" x14ac:dyDescent="0.3">
      <c r="A27" s="32"/>
      <c r="C27" s="27"/>
      <c r="D27" s="11">
        <f t="shared" si="2"/>
        <v>0.82000000000000017</v>
      </c>
      <c r="E27" s="19">
        <f t="shared" ref="E27:M27" si="11">(($D$27*E17*(1-$F$10))-$F$8-$F$11)-(($L$7*$L$9*(1-$L$10))-$L$8-$L$11)</f>
        <v>-17.199999999999818</v>
      </c>
      <c r="F27" s="12">
        <f t="shared" si="11"/>
        <v>15.600000000000136</v>
      </c>
      <c r="G27" s="12">
        <f t="shared" si="11"/>
        <v>48.400000000000205</v>
      </c>
      <c r="H27" s="12">
        <f t="shared" si="11"/>
        <v>81.200000000000159</v>
      </c>
      <c r="I27" s="12">
        <f t="shared" si="11"/>
        <v>114.00000000000023</v>
      </c>
      <c r="J27" s="12">
        <f t="shared" si="11"/>
        <v>146.80000000000018</v>
      </c>
      <c r="K27" s="12">
        <f t="shared" si="11"/>
        <v>179.60000000000014</v>
      </c>
      <c r="L27" s="12">
        <f t="shared" si="11"/>
        <v>212.4000000000002</v>
      </c>
      <c r="M27" s="20">
        <f t="shared" si="11"/>
        <v>245.20000000000016</v>
      </c>
      <c r="N27" s="5"/>
      <c r="O27" s="28"/>
      <c r="Q27" s="34"/>
    </row>
    <row r="28" spans="1:17" x14ac:dyDescent="0.3">
      <c r="A28" s="32"/>
      <c r="C28" s="27"/>
      <c r="D28" s="11">
        <f t="shared" si="2"/>
        <v>0.84000000000000019</v>
      </c>
      <c r="E28" s="19">
        <f t="shared" ref="E28:M28" si="12">(($D$28*E17*(1-$F$10))-$F$8-$F$11)-(($L$7*$L$9*(1-$L$10))-$L$8-$L$11)</f>
        <v>-1.1999999999998181</v>
      </c>
      <c r="F28" s="12">
        <f t="shared" si="12"/>
        <v>32.400000000000205</v>
      </c>
      <c r="G28" s="12">
        <f t="shared" si="12"/>
        <v>66.000000000000227</v>
      </c>
      <c r="H28" s="12">
        <f t="shared" si="12"/>
        <v>99.600000000000136</v>
      </c>
      <c r="I28" s="12">
        <f t="shared" si="12"/>
        <v>133.20000000000016</v>
      </c>
      <c r="J28" s="12">
        <f t="shared" si="12"/>
        <v>166.80000000000018</v>
      </c>
      <c r="K28" s="12">
        <f t="shared" si="12"/>
        <v>200.4000000000002</v>
      </c>
      <c r="L28" s="12">
        <f t="shared" si="12"/>
        <v>234.00000000000023</v>
      </c>
      <c r="M28" s="20">
        <f t="shared" si="12"/>
        <v>267.60000000000014</v>
      </c>
      <c r="N28" s="5"/>
      <c r="O28" s="28"/>
      <c r="Q28" s="34"/>
    </row>
    <row r="29" spans="1:17" x14ac:dyDescent="0.3">
      <c r="A29" s="32"/>
      <c r="C29" s="27"/>
      <c r="D29" s="11">
        <f t="shared" si="2"/>
        <v>0.86000000000000021</v>
      </c>
      <c r="E29" s="19">
        <f t="shared" ref="E29:M29" si="13">(($D$29*E17*(1-$F$10))-$F$8-$F$11)-(($L$7*$L$9*(1-$L$10))-$L$8-$L$11)</f>
        <v>14.800000000000182</v>
      </c>
      <c r="F29" s="12">
        <f t="shared" si="13"/>
        <v>49.200000000000159</v>
      </c>
      <c r="G29" s="12">
        <f t="shared" si="13"/>
        <v>83.600000000000136</v>
      </c>
      <c r="H29" s="12">
        <f t="shared" si="13"/>
        <v>118.00000000000023</v>
      </c>
      <c r="I29" s="12">
        <f t="shared" si="13"/>
        <v>152.4000000000002</v>
      </c>
      <c r="J29" s="12">
        <f t="shared" si="13"/>
        <v>186.80000000000018</v>
      </c>
      <c r="K29" s="12">
        <f t="shared" si="13"/>
        <v>221.20000000000016</v>
      </c>
      <c r="L29" s="12">
        <f t="shared" si="13"/>
        <v>255.60000000000014</v>
      </c>
      <c r="M29" s="20">
        <f t="shared" si="13"/>
        <v>290.00000000000023</v>
      </c>
      <c r="N29" s="5"/>
      <c r="O29" s="28"/>
      <c r="Q29" s="34"/>
    </row>
    <row r="30" spans="1:17" x14ac:dyDescent="0.3">
      <c r="A30" s="32"/>
      <c r="C30" s="27"/>
      <c r="D30" s="11">
        <f t="shared" si="2"/>
        <v>0.88000000000000023</v>
      </c>
      <c r="E30" s="19">
        <f t="shared" ref="E30:M30" si="14">(($D$30*E17*(1-$F$10))-$F$8-$F$11)-(($L$7*$L$9*(1-$L$10))-$L$8-$L$11)</f>
        <v>30.800000000000182</v>
      </c>
      <c r="F30" s="12">
        <f t="shared" si="14"/>
        <v>66.000000000000227</v>
      </c>
      <c r="G30" s="12">
        <f t="shared" si="14"/>
        <v>101.20000000000016</v>
      </c>
      <c r="H30" s="12">
        <f t="shared" si="14"/>
        <v>136.4000000000002</v>
      </c>
      <c r="I30" s="12">
        <f t="shared" si="14"/>
        <v>171.60000000000014</v>
      </c>
      <c r="J30" s="12">
        <f t="shared" si="14"/>
        <v>206.80000000000018</v>
      </c>
      <c r="K30" s="12">
        <f t="shared" si="14"/>
        <v>242.00000000000023</v>
      </c>
      <c r="L30" s="12">
        <f t="shared" si="14"/>
        <v>277.20000000000016</v>
      </c>
      <c r="M30" s="20">
        <f t="shared" si="14"/>
        <v>312.4000000000002</v>
      </c>
      <c r="N30" s="5"/>
      <c r="O30" s="28"/>
      <c r="Q30" s="34"/>
    </row>
    <row r="31" spans="1:17" x14ac:dyDescent="0.3">
      <c r="A31" s="32"/>
      <c r="C31" s="27"/>
      <c r="D31" s="11">
        <f t="shared" si="2"/>
        <v>0.90000000000000024</v>
      </c>
      <c r="E31" s="19">
        <f t="shared" ref="E31:M31" si="15">(($D$31*E17*(1-$F$10))-$F$8-$F$11)-(($L$7*$L$9*(1-$L$10))-$L$8-$L$11)</f>
        <v>46.800000000000182</v>
      </c>
      <c r="F31" s="12">
        <f t="shared" si="15"/>
        <v>82.800000000000182</v>
      </c>
      <c r="G31" s="12">
        <f t="shared" si="15"/>
        <v>118.80000000000018</v>
      </c>
      <c r="H31" s="12">
        <f t="shared" si="15"/>
        <v>154.80000000000018</v>
      </c>
      <c r="I31" s="12">
        <f t="shared" si="15"/>
        <v>190.80000000000018</v>
      </c>
      <c r="J31" s="12">
        <f t="shared" si="15"/>
        <v>226.80000000000018</v>
      </c>
      <c r="K31" s="12">
        <f t="shared" si="15"/>
        <v>262.80000000000018</v>
      </c>
      <c r="L31" s="12">
        <f t="shared" si="15"/>
        <v>298.80000000000018</v>
      </c>
      <c r="M31" s="20">
        <f t="shared" si="15"/>
        <v>334.80000000000041</v>
      </c>
      <c r="N31" s="5"/>
      <c r="O31" s="28"/>
      <c r="Q31" s="34"/>
    </row>
    <row r="32" spans="1:17" x14ac:dyDescent="0.3">
      <c r="A32" s="32"/>
      <c r="C32" s="27"/>
      <c r="D32" s="11">
        <f t="shared" si="2"/>
        <v>0.92000000000000026</v>
      </c>
      <c r="E32" s="19">
        <f t="shared" ref="E32:M32" si="16">(($D$32*E17*(1-$F$10))-$F$8-$F$11)-(($L$7*$L$9*(1-$L$10))-$L$8-$L$11)</f>
        <v>62.800000000000182</v>
      </c>
      <c r="F32" s="12">
        <f t="shared" si="16"/>
        <v>99.600000000000136</v>
      </c>
      <c r="G32" s="12">
        <f t="shared" si="16"/>
        <v>136.40000000000032</v>
      </c>
      <c r="H32" s="12">
        <f t="shared" si="16"/>
        <v>173.20000000000016</v>
      </c>
      <c r="I32" s="12">
        <f t="shared" si="16"/>
        <v>210.00000000000023</v>
      </c>
      <c r="J32" s="12">
        <f t="shared" si="16"/>
        <v>246.80000000000018</v>
      </c>
      <c r="K32" s="12">
        <f t="shared" si="16"/>
        <v>283.60000000000014</v>
      </c>
      <c r="L32" s="12">
        <f t="shared" si="16"/>
        <v>320.40000000000032</v>
      </c>
      <c r="M32" s="20">
        <f t="shared" si="16"/>
        <v>357.20000000000027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0.94000000000000028</v>
      </c>
      <c r="E33" s="21">
        <f t="shared" ref="E33:M33" si="17">(($D$33*E17*(1-$F$10))-$F$8-$F$11)-(($L$7*$L$9*(1-$L$10))-$L$8-$L$11)</f>
        <v>78.800000000000182</v>
      </c>
      <c r="F33" s="22">
        <f t="shared" si="17"/>
        <v>116.40000000000032</v>
      </c>
      <c r="G33" s="22">
        <f t="shared" si="17"/>
        <v>154.00000000000023</v>
      </c>
      <c r="H33" s="22">
        <f t="shared" si="17"/>
        <v>191.60000000000014</v>
      </c>
      <c r="I33" s="22">
        <f t="shared" si="17"/>
        <v>229.20000000000016</v>
      </c>
      <c r="J33" s="22">
        <f t="shared" si="17"/>
        <v>266.80000000000041</v>
      </c>
      <c r="K33" s="22">
        <f t="shared" si="17"/>
        <v>304.40000000000032</v>
      </c>
      <c r="L33" s="22">
        <f t="shared" si="17"/>
        <v>342.00000000000034</v>
      </c>
      <c r="M33" s="23">
        <f t="shared" si="17"/>
        <v>379.60000000000036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38" priority="37" operator="greaterThan">
      <formula>0</formula>
    </cfRule>
  </conditionalFormatting>
  <conditionalFormatting sqref="E18:M33">
    <cfRule type="cellIs" dxfId="37" priority="55" operator="greaterThan">
      <formula>0</formula>
    </cfRule>
    <cfRule type="cellIs" dxfId="36" priority="53" operator="greaterThan">
      <formula>0</formula>
    </cfRule>
  </conditionalFormatting>
  <conditionalFormatting sqref="F18">
    <cfRule type="colorScale" priority="5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35" priority="5" operator="greaterThan">
      <formula>0</formula>
    </cfRule>
    <cfRule type="cellIs" dxfId="34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44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24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22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ellIs" dxfId="33" priority="3" operator="greaterThan">
      <formula>0</formula>
    </cfRule>
    <cfRule type="cellIs" dxfId="32" priority="1" operator="greaterThan">
      <formula>0</formula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778</v>
      </c>
      <c r="G8" s="5" t="s">
        <v>5</v>
      </c>
      <c r="H8" s="5"/>
      <c r="I8" s="5"/>
      <c r="J8" s="5"/>
      <c r="K8" s="7" t="s">
        <v>4</v>
      </c>
      <c r="L8" s="38">
        <v>668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8</v>
      </c>
      <c r="L9" s="39">
        <v>160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37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3.65</v>
      </c>
      <c r="F17" s="11">
        <f t="shared" ref="F17:M17" si="0">E17+0.25</f>
        <v>3.9</v>
      </c>
      <c r="G17" s="11">
        <f t="shared" si="0"/>
        <v>4.1500000000000004</v>
      </c>
      <c r="H17" s="11">
        <f t="shared" si="0"/>
        <v>4.4000000000000004</v>
      </c>
      <c r="I17" s="11">
        <f t="shared" si="0"/>
        <v>4.6500000000000004</v>
      </c>
      <c r="J17" s="11">
        <f t="shared" si="0"/>
        <v>4.9000000000000004</v>
      </c>
      <c r="K17" s="11">
        <f t="shared" si="0"/>
        <v>5.15</v>
      </c>
      <c r="L17" s="11">
        <f t="shared" si="0"/>
        <v>5.4</v>
      </c>
      <c r="M17" s="11">
        <f t="shared" si="0"/>
        <v>5.65</v>
      </c>
      <c r="N17" s="5"/>
      <c r="O17" s="28"/>
      <c r="Q17" s="34"/>
    </row>
    <row r="18" spans="1:17" x14ac:dyDescent="0.3">
      <c r="A18" s="32"/>
      <c r="C18" s="27"/>
      <c r="D18" s="10">
        <v>0.64</v>
      </c>
      <c r="E18" s="16">
        <f t="shared" ref="E18:M18" si="1">(($D$18*$F$9*(1-$F$10))-$F$8-$F$11)-((E17*$L$9*(1-$L$10))-$L$8-$L$11)</f>
        <v>-39.600000000000023</v>
      </c>
      <c r="F18" s="17">
        <f t="shared" si="1"/>
        <v>-71.600000000000023</v>
      </c>
      <c r="G18" s="17">
        <f t="shared" si="1"/>
        <v>-103.60000000000002</v>
      </c>
      <c r="H18" s="17">
        <f t="shared" si="1"/>
        <v>-135.60000000000002</v>
      </c>
      <c r="I18" s="17">
        <f t="shared" si="1"/>
        <v>-167.60000000000002</v>
      </c>
      <c r="J18" s="17">
        <f t="shared" si="1"/>
        <v>-199.60000000000002</v>
      </c>
      <c r="K18" s="17">
        <f t="shared" si="1"/>
        <v>-231.60000000000002</v>
      </c>
      <c r="L18" s="17">
        <f t="shared" si="1"/>
        <v>-263.60000000000002</v>
      </c>
      <c r="M18" s="18">
        <f t="shared" si="1"/>
        <v>-295.60000000000002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0.66</v>
      </c>
      <c r="E19" s="19">
        <f t="shared" ref="E19:M19" si="3">(($D$19*$F$9*(1-$F$10))-$F$8-$F$11)-((E17*$L$9*(1-$L$10))-$L$8-$L$11)</f>
        <v>-22.800000000000068</v>
      </c>
      <c r="F19" s="12">
        <f t="shared" si="3"/>
        <v>-54.800000000000068</v>
      </c>
      <c r="G19" s="12">
        <f t="shared" si="3"/>
        <v>-86.800000000000068</v>
      </c>
      <c r="H19" s="12">
        <f t="shared" si="3"/>
        <v>-118.80000000000007</v>
      </c>
      <c r="I19" s="12">
        <f t="shared" si="3"/>
        <v>-150.80000000000007</v>
      </c>
      <c r="J19" s="12">
        <f t="shared" si="3"/>
        <v>-182.80000000000007</v>
      </c>
      <c r="K19" s="12">
        <f t="shared" si="3"/>
        <v>-214.80000000000007</v>
      </c>
      <c r="L19" s="12">
        <f t="shared" si="3"/>
        <v>-246.80000000000007</v>
      </c>
      <c r="M19" s="20">
        <f t="shared" si="3"/>
        <v>-278.80000000000007</v>
      </c>
      <c r="N19" s="5"/>
      <c r="O19" s="28"/>
      <c r="Q19" s="34"/>
    </row>
    <row r="20" spans="1:17" x14ac:dyDescent="0.3">
      <c r="A20" s="32"/>
      <c r="C20" s="27"/>
      <c r="D20" s="11">
        <f t="shared" si="2"/>
        <v>0.68</v>
      </c>
      <c r="E20" s="19">
        <f t="shared" ref="E20:M20" si="4">(($D$20*$F$9*(1-$F$10))-$F$8-$F$11)-((E17*$L$9*(1-$L$10))-$L$8-$L$11)</f>
        <v>-6</v>
      </c>
      <c r="F20" s="12">
        <f t="shared" si="4"/>
        <v>-38</v>
      </c>
      <c r="G20" s="12">
        <f t="shared" si="4"/>
        <v>-70</v>
      </c>
      <c r="H20" s="12">
        <f t="shared" si="4"/>
        <v>-102</v>
      </c>
      <c r="I20" s="12">
        <f t="shared" si="4"/>
        <v>-134</v>
      </c>
      <c r="J20" s="12">
        <f t="shared" si="4"/>
        <v>-166</v>
      </c>
      <c r="K20" s="12">
        <f t="shared" si="4"/>
        <v>-198</v>
      </c>
      <c r="L20" s="12">
        <f t="shared" si="4"/>
        <v>-230</v>
      </c>
      <c r="M20" s="20">
        <f t="shared" si="4"/>
        <v>-262</v>
      </c>
      <c r="N20" s="5"/>
      <c r="O20" s="28"/>
      <c r="Q20" s="34"/>
    </row>
    <row r="21" spans="1:17" x14ac:dyDescent="0.3">
      <c r="A21" s="32"/>
      <c r="C21" s="27"/>
      <c r="D21" s="11">
        <f t="shared" si="2"/>
        <v>0.70000000000000007</v>
      </c>
      <c r="E21" s="19">
        <f t="shared" ref="E21:M21" si="5">(($D$21*$F$9*(1-$F$10))-$F$8-$F$11)-((E17*$L$9*(1-$L$10))-$L$8-$L$11)</f>
        <v>10.800000000000068</v>
      </c>
      <c r="F21" s="12">
        <f t="shared" si="5"/>
        <v>-21.199999999999932</v>
      </c>
      <c r="G21" s="12">
        <f t="shared" si="5"/>
        <v>-53.199999999999932</v>
      </c>
      <c r="H21" s="12">
        <f t="shared" si="5"/>
        <v>-85.199999999999932</v>
      </c>
      <c r="I21" s="12">
        <f t="shared" si="5"/>
        <v>-117.19999999999993</v>
      </c>
      <c r="J21" s="12">
        <f t="shared" si="5"/>
        <v>-149.19999999999993</v>
      </c>
      <c r="K21" s="12">
        <f t="shared" si="5"/>
        <v>-181.19999999999993</v>
      </c>
      <c r="L21" s="12">
        <f t="shared" si="5"/>
        <v>-213.19999999999993</v>
      </c>
      <c r="M21" s="20">
        <f t="shared" si="5"/>
        <v>-245.19999999999993</v>
      </c>
      <c r="N21" s="5"/>
      <c r="O21" s="28"/>
      <c r="Q21" s="34"/>
    </row>
    <row r="22" spans="1:17" x14ac:dyDescent="0.3">
      <c r="A22" s="32"/>
      <c r="C22" s="27"/>
      <c r="D22" s="11">
        <f t="shared" si="2"/>
        <v>0.72000000000000008</v>
      </c>
      <c r="E22" s="19">
        <f t="shared" ref="E22:M22" si="6">(($D$22*$F$9*(1-$F$10))-$F$8-$F$11)-((E17*$L$9*(1-$L$10))-$L$8-$L$11)</f>
        <v>27.600000000000023</v>
      </c>
      <c r="F22" s="12">
        <f t="shared" si="6"/>
        <v>-4.3999999999999773</v>
      </c>
      <c r="G22" s="12">
        <f t="shared" si="6"/>
        <v>-36.399999999999977</v>
      </c>
      <c r="H22" s="12">
        <f t="shared" si="6"/>
        <v>-68.399999999999977</v>
      </c>
      <c r="I22" s="12">
        <f t="shared" si="6"/>
        <v>-100.39999999999998</v>
      </c>
      <c r="J22" s="12">
        <f t="shared" si="6"/>
        <v>-132.39999999999998</v>
      </c>
      <c r="K22" s="12">
        <f t="shared" si="6"/>
        <v>-164.39999999999998</v>
      </c>
      <c r="L22" s="12">
        <f t="shared" si="6"/>
        <v>-196.39999999999998</v>
      </c>
      <c r="M22" s="20">
        <f t="shared" si="6"/>
        <v>-228.39999999999998</v>
      </c>
      <c r="N22" s="5"/>
      <c r="O22" s="28"/>
      <c r="Q22" s="34"/>
    </row>
    <row r="23" spans="1:17" x14ac:dyDescent="0.3">
      <c r="A23" s="32"/>
      <c r="C23" s="27"/>
      <c r="D23" s="11">
        <f t="shared" si="2"/>
        <v>0.7400000000000001</v>
      </c>
      <c r="E23" s="19">
        <f t="shared" ref="E23:M23" si="7">(($D$23*$F$9*(1-$F$10))-$F$8-$F$11)-((E17*$L$9*(1-$L$10))-$L$8-$L$11)</f>
        <v>44.400000000000091</v>
      </c>
      <c r="F23" s="12">
        <f t="shared" si="7"/>
        <v>12.400000000000091</v>
      </c>
      <c r="G23" s="12">
        <f t="shared" si="7"/>
        <v>-19.599999999999909</v>
      </c>
      <c r="H23" s="12">
        <f t="shared" si="7"/>
        <v>-51.599999999999909</v>
      </c>
      <c r="I23" s="12">
        <f t="shared" si="7"/>
        <v>-83.599999999999909</v>
      </c>
      <c r="J23" s="12">
        <f t="shared" si="7"/>
        <v>-115.59999999999991</v>
      </c>
      <c r="K23" s="12">
        <f t="shared" si="7"/>
        <v>-147.59999999999991</v>
      </c>
      <c r="L23" s="12">
        <f t="shared" si="7"/>
        <v>-179.59999999999991</v>
      </c>
      <c r="M23" s="20">
        <f t="shared" si="7"/>
        <v>-211.59999999999991</v>
      </c>
      <c r="N23" s="5"/>
      <c r="O23" s="28"/>
      <c r="Q23" s="34"/>
    </row>
    <row r="24" spans="1:17" x14ac:dyDescent="0.3">
      <c r="A24" s="32"/>
      <c r="C24" s="27"/>
      <c r="D24" s="11">
        <f t="shared" si="2"/>
        <v>0.76000000000000012</v>
      </c>
      <c r="E24" s="19">
        <f t="shared" ref="E24:M24" si="8">(($D$24*$F$9*(1-$F$10))-$F$8-$F$11)-((E17*$L$9*(1-$L$10))-$L$8-$L$11)</f>
        <v>61.200000000000045</v>
      </c>
      <c r="F24" s="12">
        <f t="shared" si="8"/>
        <v>29.200000000000045</v>
      </c>
      <c r="G24" s="12">
        <f t="shared" si="8"/>
        <v>-2.7999999999999545</v>
      </c>
      <c r="H24" s="12">
        <f t="shared" si="8"/>
        <v>-34.799999999999955</v>
      </c>
      <c r="I24" s="12">
        <f t="shared" si="8"/>
        <v>-66.799999999999955</v>
      </c>
      <c r="J24" s="12">
        <f t="shared" si="8"/>
        <v>-98.799999999999955</v>
      </c>
      <c r="K24" s="12">
        <f t="shared" si="8"/>
        <v>-130.79999999999995</v>
      </c>
      <c r="L24" s="12">
        <f t="shared" si="8"/>
        <v>-162.79999999999995</v>
      </c>
      <c r="M24" s="20">
        <f t="shared" si="8"/>
        <v>-194.79999999999995</v>
      </c>
      <c r="N24" s="5"/>
      <c r="O24" s="28"/>
      <c r="Q24" s="34"/>
    </row>
    <row r="25" spans="1:17" x14ac:dyDescent="0.3">
      <c r="A25" s="32"/>
      <c r="C25" s="27"/>
      <c r="D25" s="11">
        <f t="shared" si="2"/>
        <v>0.78000000000000014</v>
      </c>
      <c r="E25" s="19">
        <f t="shared" ref="E25:M25" si="9">(($D$25*$F$9*(1-$F$10))-$F$8-$F$11)-((E17*$L$9*(1-$L$10))-$L$8-$L$11)</f>
        <v>78.000000000000114</v>
      </c>
      <c r="F25" s="12">
        <f t="shared" si="9"/>
        <v>46.000000000000114</v>
      </c>
      <c r="G25" s="12">
        <f t="shared" si="9"/>
        <v>14.000000000000114</v>
      </c>
      <c r="H25" s="12">
        <f t="shared" si="9"/>
        <v>-17.999999999999886</v>
      </c>
      <c r="I25" s="12">
        <f t="shared" si="9"/>
        <v>-49.999999999999886</v>
      </c>
      <c r="J25" s="12">
        <f t="shared" si="9"/>
        <v>-81.999999999999886</v>
      </c>
      <c r="K25" s="12">
        <f t="shared" si="9"/>
        <v>-113.99999999999989</v>
      </c>
      <c r="L25" s="12">
        <f t="shared" si="9"/>
        <v>-145.99999999999989</v>
      </c>
      <c r="M25" s="20">
        <f t="shared" si="9"/>
        <v>-177.99999999999989</v>
      </c>
      <c r="N25" s="5"/>
      <c r="O25" s="28"/>
      <c r="Q25" s="34"/>
    </row>
    <row r="26" spans="1:17" x14ac:dyDescent="0.3">
      <c r="A26" s="32"/>
      <c r="C26" s="27"/>
      <c r="D26" s="11">
        <f t="shared" si="2"/>
        <v>0.80000000000000016</v>
      </c>
      <c r="E26" s="19">
        <f t="shared" ref="E26:M26" si="10">(($D$26*$F$9*(1-$F$10))-$F$8-$F$11)-((E17*$L$9*(1-$L$10))-$L$8-$L$11)</f>
        <v>94.800000000000068</v>
      </c>
      <c r="F26" s="12">
        <f t="shared" si="10"/>
        <v>62.800000000000068</v>
      </c>
      <c r="G26" s="12">
        <f t="shared" si="10"/>
        <v>30.800000000000068</v>
      </c>
      <c r="H26" s="12">
        <f t="shared" si="10"/>
        <v>-1.1999999999999318</v>
      </c>
      <c r="I26" s="12">
        <f t="shared" si="10"/>
        <v>-33.199999999999932</v>
      </c>
      <c r="J26" s="12">
        <f t="shared" si="10"/>
        <v>-65.199999999999932</v>
      </c>
      <c r="K26" s="12">
        <f t="shared" si="10"/>
        <v>-97.199999999999932</v>
      </c>
      <c r="L26" s="12">
        <f t="shared" si="10"/>
        <v>-129.19999999999993</v>
      </c>
      <c r="M26" s="20">
        <f t="shared" si="10"/>
        <v>-161.19999999999993</v>
      </c>
      <c r="N26" s="5"/>
      <c r="O26" s="28"/>
      <c r="Q26" s="34"/>
    </row>
    <row r="27" spans="1:17" x14ac:dyDescent="0.3">
      <c r="A27" s="32"/>
      <c r="C27" s="27"/>
      <c r="D27" s="11">
        <f t="shared" si="2"/>
        <v>0.82000000000000017</v>
      </c>
      <c r="E27" s="19">
        <f t="shared" ref="E27:M27" si="11">(($D$27*$F$9*(1-$F$10))-$F$8-$F$11)-((E17*$L$9*(1-$L$10))-$L$8-$L$11)</f>
        <v>111.60000000000014</v>
      </c>
      <c r="F27" s="12">
        <f t="shared" si="11"/>
        <v>79.600000000000136</v>
      </c>
      <c r="G27" s="12">
        <f t="shared" si="11"/>
        <v>47.600000000000136</v>
      </c>
      <c r="H27" s="12">
        <f t="shared" si="11"/>
        <v>15.600000000000136</v>
      </c>
      <c r="I27" s="12">
        <f t="shared" si="11"/>
        <v>-16.399999999999864</v>
      </c>
      <c r="J27" s="12">
        <f t="shared" si="11"/>
        <v>-48.399999999999864</v>
      </c>
      <c r="K27" s="12">
        <f t="shared" si="11"/>
        <v>-80.399999999999864</v>
      </c>
      <c r="L27" s="12">
        <f t="shared" si="11"/>
        <v>-112.39999999999986</v>
      </c>
      <c r="M27" s="20">
        <f t="shared" si="11"/>
        <v>-144.39999999999986</v>
      </c>
      <c r="N27" s="5"/>
      <c r="O27" s="28"/>
      <c r="Q27" s="34"/>
    </row>
    <row r="28" spans="1:17" x14ac:dyDescent="0.3">
      <c r="A28" s="32"/>
      <c r="C28" s="27"/>
      <c r="D28" s="11">
        <f t="shared" si="2"/>
        <v>0.84000000000000019</v>
      </c>
      <c r="E28" s="19">
        <f t="shared" ref="E28:M28" si="12">(($D$28*$F$9*(1-$F$10))-$F$8-$F$11)-((E17*$L$9*(1-$L$10))-$L$8-$L$11)</f>
        <v>128.4000000000002</v>
      </c>
      <c r="F28" s="12">
        <f t="shared" si="12"/>
        <v>96.400000000000205</v>
      </c>
      <c r="G28" s="12">
        <f t="shared" si="12"/>
        <v>64.400000000000205</v>
      </c>
      <c r="H28" s="12">
        <f t="shared" si="12"/>
        <v>32.400000000000205</v>
      </c>
      <c r="I28" s="12">
        <f t="shared" si="12"/>
        <v>0.40000000000020464</v>
      </c>
      <c r="J28" s="12">
        <f t="shared" si="12"/>
        <v>-31.599999999999795</v>
      </c>
      <c r="K28" s="12">
        <f t="shared" si="12"/>
        <v>-63.599999999999795</v>
      </c>
      <c r="L28" s="12">
        <f t="shared" si="12"/>
        <v>-95.599999999999795</v>
      </c>
      <c r="M28" s="20">
        <f t="shared" si="12"/>
        <v>-127.5999999999998</v>
      </c>
      <c r="N28" s="5"/>
      <c r="O28" s="28"/>
      <c r="Q28" s="34"/>
    </row>
    <row r="29" spans="1:17" x14ac:dyDescent="0.3">
      <c r="A29" s="32"/>
      <c r="C29" s="27"/>
      <c r="D29" s="11">
        <f t="shared" si="2"/>
        <v>0.86000000000000021</v>
      </c>
      <c r="E29" s="19">
        <f t="shared" ref="E29:M29" si="13">(($D$29*$F$9*(1-$F$10))-$F$8-$F$11)-((E17*$L$9*(1-$L$10))-$L$8-$L$11)</f>
        <v>145.20000000000016</v>
      </c>
      <c r="F29" s="12">
        <f t="shared" si="13"/>
        <v>113.20000000000016</v>
      </c>
      <c r="G29" s="12">
        <f t="shared" si="13"/>
        <v>81.200000000000159</v>
      </c>
      <c r="H29" s="12">
        <f t="shared" si="13"/>
        <v>49.200000000000159</v>
      </c>
      <c r="I29" s="12">
        <f t="shared" si="13"/>
        <v>17.200000000000159</v>
      </c>
      <c r="J29" s="12">
        <f t="shared" si="13"/>
        <v>-14.799999999999841</v>
      </c>
      <c r="K29" s="12">
        <f t="shared" si="13"/>
        <v>-46.799999999999841</v>
      </c>
      <c r="L29" s="12">
        <f t="shared" si="13"/>
        <v>-78.799999999999841</v>
      </c>
      <c r="M29" s="20">
        <f t="shared" si="13"/>
        <v>-110.79999999999984</v>
      </c>
      <c r="N29" s="5"/>
      <c r="O29" s="28"/>
      <c r="Q29" s="34"/>
    </row>
    <row r="30" spans="1:17" x14ac:dyDescent="0.3">
      <c r="A30" s="32"/>
      <c r="C30" s="27"/>
      <c r="D30" s="11">
        <f t="shared" si="2"/>
        <v>0.88000000000000023</v>
      </c>
      <c r="E30" s="19">
        <f t="shared" ref="E30:M30" si="14">(($D$30*$F$9*(1-$F$10))-$F$8-$F$11)-((E17*$L$9*(1-$L$10))-$L$8-$L$11)</f>
        <v>162.00000000000023</v>
      </c>
      <c r="F30" s="12">
        <f t="shared" si="14"/>
        <v>130.00000000000023</v>
      </c>
      <c r="G30" s="12">
        <f t="shared" si="14"/>
        <v>98.000000000000227</v>
      </c>
      <c r="H30" s="12">
        <f t="shared" si="14"/>
        <v>66.000000000000227</v>
      </c>
      <c r="I30" s="12">
        <f t="shared" si="14"/>
        <v>34.000000000000227</v>
      </c>
      <c r="J30" s="12">
        <f t="shared" si="14"/>
        <v>2.0000000000002274</v>
      </c>
      <c r="K30" s="12">
        <f t="shared" si="14"/>
        <v>-29.999999999999773</v>
      </c>
      <c r="L30" s="12">
        <f t="shared" si="14"/>
        <v>-61.999999999999773</v>
      </c>
      <c r="M30" s="20">
        <f t="shared" si="14"/>
        <v>-93.999999999999773</v>
      </c>
      <c r="N30" s="5"/>
      <c r="O30" s="28"/>
      <c r="Q30" s="34"/>
    </row>
    <row r="31" spans="1:17" x14ac:dyDescent="0.3">
      <c r="A31" s="32"/>
      <c r="C31" s="27"/>
      <c r="D31" s="11">
        <f t="shared" si="2"/>
        <v>0.90000000000000024</v>
      </c>
      <c r="E31" s="19">
        <f t="shared" ref="E31:M31" si="15">(($D$31*$F$9*(1-$F$10))-$F$8-$F$11)-((E17*$L$9*(1-$L$10))-$L$8-$L$11)</f>
        <v>178.80000000000018</v>
      </c>
      <c r="F31" s="12">
        <f t="shared" si="15"/>
        <v>146.80000000000018</v>
      </c>
      <c r="G31" s="12">
        <f t="shared" si="15"/>
        <v>114.80000000000018</v>
      </c>
      <c r="H31" s="12">
        <f t="shared" si="15"/>
        <v>82.800000000000182</v>
      </c>
      <c r="I31" s="12">
        <f t="shared" si="15"/>
        <v>50.800000000000182</v>
      </c>
      <c r="J31" s="12">
        <f t="shared" si="15"/>
        <v>18.800000000000182</v>
      </c>
      <c r="K31" s="12">
        <f t="shared" si="15"/>
        <v>-13.199999999999818</v>
      </c>
      <c r="L31" s="12">
        <f t="shared" si="15"/>
        <v>-45.199999999999818</v>
      </c>
      <c r="M31" s="20">
        <f t="shared" si="15"/>
        <v>-77.199999999999818</v>
      </c>
      <c r="N31" s="5"/>
      <c r="O31" s="28"/>
      <c r="Q31" s="34"/>
    </row>
    <row r="32" spans="1:17" x14ac:dyDescent="0.3">
      <c r="A32" s="32"/>
      <c r="C32" s="27"/>
      <c r="D32" s="11">
        <f t="shared" si="2"/>
        <v>0.92000000000000026</v>
      </c>
      <c r="E32" s="19">
        <f t="shared" ref="E32:M32" si="16">(($D$32*$F$9*(1-$F$10))-$F$8-$F$11)-((E17*$L$9*(1-$L$10))-$L$8-$L$11)</f>
        <v>195.60000000000014</v>
      </c>
      <c r="F32" s="12">
        <f t="shared" si="16"/>
        <v>163.60000000000014</v>
      </c>
      <c r="G32" s="12">
        <f t="shared" si="16"/>
        <v>131.60000000000014</v>
      </c>
      <c r="H32" s="12">
        <f t="shared" si="16"/>
        <v>99.600000000000136</v>
      </c>
      <c r="I32" s="12">
        <f t="shared" si="16"/>
        <v>67.600000000000136</v>
      </c>
      <c r="J32" s="12">
        <f t="shared" si="16"/>
        <v>35.600000000000136</v>
      </c>
      <c r="K32" s="12">
        <f t="shared" si="16"/>
        <v>3.6000000000001364</v>
      </c>
      <c r="L32" s="12">
        <f t="shared" si="16"/>
        <v>-28.399999999999864</v>
      </c>
      <c r="M32" s="20">
        <f t="shared" si="16"/>
        <v>-60.399999999999864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0.94000000000000028</v>
      </c>
      <c r="E33" s="21">
        <f t="shared" ref="E33:M33" si="17">(($D$33*$F$9*(1-$F$10))-$F$8-$F$11)-((E17*$L$9*(1-$L$10))-$L$8-$L$11)</f>
        <v>212.40000000000032</v>
      </c>
      <c r="F33" s="22">
        <f t="shared" si="17"/>
        <v>180.40000000000032</v>
      </c>
      <c r="G33" s="22">
        <f t="shared" si="17"/>
        <v>148.40000000000032</v>
      </c>
      <c r="H33" s="22">
        <f t="shared" si="17"/>
        <v>116.40000000000032</v>
      </c>
      <c r="I33" s="22">
        <f t="shared" si="17"/>
        <v>84.400000000000318</v>
      </c>
      <c r="J33" s="22">
        <f t="shared" si="17"/>
        <v>52.400000000000318</v>
      </c>
      <c r="K33" s="22">
        <f t="shared" si="17"/>
        <v>20.400000000000318</v>
      </c>
      <c r="L33" s="22">
        <f t="shared" si="17"/>
        <v>-11.599999999999682</v>
      </c>
      <c r="M33" s="23">
        <f t="shared" si="17"/>
        <v>-43.599999999999682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31" priority="19" operator="greaterThan">
      <formula>0</formula>
    </cfRule>
  </conditionalFormatting>
  <conditionalFormatting sqref="E18:M33">
    <cfRule type="cellIs" dxfId="30" priority="35" operator="greaterThan">
      <formula>0</formula>
    </cfRule>
    <cfRule type="cellIs" dxfId="29" priority="39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8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7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10.95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778</v>
      </c>
      <c r="G8" s="5" t="s">
        <v>5</v>
      </c>
      <c r="H8" s="5"/>
      <c r="I8" s="5"/>
      <c r="J8" s="5"/>
      <c r="K8" s="7" t="s">
        <v>7</v>
      </c>
      <c r="L8" s="38">
        <v>474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14"/>
      <c r="O17" s="28"/>
      <c r="Q17" s="34"/>
    </row>
    <row r="18" spans="1:17" x14ac:dyDescent="0.3">
      <c r="A18" s="32"/>
      <c r="C18" s="27"/>
      <c r="D18" s="10">
        <v>0.64</v>
      </c>
      <c r="E18" s="16">
        <f t="shared" ref="E18:M18" si="1">(($D$18*E17*(1-$F$10))-$F$8-$F$11)-(($L$7*$L$9*(1-$L$10))-$L$8-$L$11)</f>
        <v>-230</v>
      </c>
      <c r="F18" s="17">
        <f t="shared" si="1"/>
        <v>-204.39999999999998</v>
      </c>
      <c r="G18" s="17">
        <f t="shared" si="1"/>
        <v>-178.79999999999995</v>
      </c>
      <c r="H18" s="17">
        <f t="shared" si="1"/>
        <v>-153.19999999999993</v>
      </c>
      <c r="I18" s="17">
        <f t="shared" si="1"/>
        <v>-127.59999999999991</v>
      </c>
      <c r="J18" s="17">
        <f t="shared" si="1"/>
        <v>-102</v>
      </c>
      <c r="K18" s="17">
        <f t="shared" si="1"/>
        <v>-76.399999999999977</v>
      </c>
      <c r="L18" s="17">
        <f t="shared" si="1"/>
        <v>-50.799999999999955</v>
      </c>
      <c r="M18" s="18">
        <f t="shared" si="1"/>
        <v>-25.199999999999932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0.66</v>
      </c>
      <c r="E19" s="19">
        <f t="shared" ref="E19:M19" si="3">(($D$19*E17*(1-$F$10))-$F$8-$F$11)-(($L$7*$L$9*(1-$L$10))-$L$8-$L$11)</f>
        <v>-214</v>
      </c>
      <c r="F19" s="12">
        <f t="shared" si="3"/>
        <v>-187.60000000000002</v>
      </c>
      <c r="G19" s="12">
        <f t="shared" si="3"/>
        <v>-161.19999999999993</v>
      </c>
      <c r="H19" s="12">
        <f t="shared" si="3"/>
        <v>-134.79999999999995</v>
      </c>
      <c r="I19" s="12">
        <f t="shared" si="3"/>
        <v>-108.39999999999998</v>
      </c>
      <c r="J19" s="12">
        <f t="shared" si="3"/>
        <v>-82</v>
      </c>
      <c r="K19" s="12">
        <f t="shared" si="3"/>
        <v>-55.599999999999909</v>
      </c>
      <c r="L19" s="12">
        <f t="shared" si="3"/>
        <v>-29.199999999999932</v>
      </c>
      <c r="M19" s="20">
        <f t="shared" si="3"/>
        <v>-2.7999999999999545</v>
      </c>
      <c r="N19" s="5"/>
      <c r="O19" s="28"/>
      <c r="Q19" s="34"/>
    </row>
    <row r="20" spans="1:17" x14ac:dyDescent="0.3">
      <c r="A20" s="32"/>
      <c r="C20" s="27"/>
      <c r="D20" s="11">
        <f t="shared" si="2"/>
        <v>0.68</v>
      </c>
      <c r="E20" s="19">
        <f t="shared" ref="E20:M20" si="4">(($D$20*E17*(1-$F$10))-$F$8-$F$11)-(($L$7*$L$9*(1-$L$10))-$L$8-$L$11)</f>
        <v>-198</v>
      </c>
      <c r="F20" s="12">
        <f t="shared" si="4"/>
        <v>-170.79999999999995</v>
      </c>
      <c r="G20" s="12">
        <f t="shared" si="4"/>
        <v>-143.60000000000002</v>
      </c>
      <c r="H20" s="12">
        <f t="shared" si="4"/>
        <v>-116.39999999999998</v>
      </c>
      <c r="I20" s="12">
        <f t="shared" si="4"/>
        <v>-89.199999999999818</v>
      </c>
      <c r="J20" s="12">
        <f t="shared" si="4"/>
        <v>-61.999999999999886</v>
      </c>
      <c r="K20" s="12">
        <f t="shared" si="4"/>
        <v>-34.799999999999841</v>
      </c>
      <c r="L20" s="12">
        <f t="shared" si="4"/>
        <v>-7.5999999999999091</v>
      </c>
      <c r="M20" s="20">
        <f t="shared" si="4"/>
        <v>19.600000000000136</v>
      </c>
      <c r="N20" s="5"/>
      <c r="O20" s="28"/>
      <c r="Q20" s="34"/>
    </row>
    <row r="21" spans="1:17" x14ac:dyDescent="0.3">
      <c r="A21" s="32"/>
      <c r="C21" s="27"/>
      <c r="D21" s="11">
        <f t="shared" si="2"/>
        <v>0.70000000000000007</v>
      </c>
      <c r="E21" s="19">
        <f t="shared" ref="E21:M21" si="5">(($D$21*E17*(1-$F$10))-$F$8-$F$11)-(($L$7*$L$9*(1-$L$10))-$L$8-$L$11)</f>
        <v>-181.99999999999989</v>
      </c>
      <c r="F21" s="12">
        <f t="shared" si="5"/>
        <v>-153.99999999999989</v>
      </c>
      <c r="G21" s="12">
        <f t="shared" si="5"/>
        <v>-125.99999999999989</v>
      </c>
      <c r="H21" s="12">
        <f t="shared" si="5"/>
        <v>-97.999999999999886</v>
      </c>
      <c r="I21" s="12">
        <f t="shared" si="5"/>
        <v>-69.999999999999886</v>
      </c>
      <c r="J21" s="12">
        <f t="shared" si="5"/>
        <v>-41.999999999999886</v>
      </c>
      <c r="K21" s="12">
        <f t="shared" si="5"/>
        <v>-13.999999999999886</v>
      </c>
      <c r="L21" s="12">
        <f t="shared" si="5"/>
        <v>14.000000000000114</v>
      </c>
      <c r="M21" s="20">
        <f t="shared" si="5"/>
        <v>42.000000000000114</v>
      </c>
      <c r="N21" s="5"/>
      <c r="O21" s="28"/>
      <c r="Q21" s="34"/>
    </row>
    <row r="22" spans="1:17" x14ac:dyDescent="0.3">
      <c r="A22" s="32"/>
      <c r="C22" s="27"/>
      <c r="D22" s="11">
        <f t="shared" si="2"/>
        <v>0.72000000000000008</v>
      </c>
      <c r="E22" s="19">
        <f t="shared" ref="E22:M22" si="6">(($D$22*E17*(1-$F$10))-$F$8-$F$11)-(($L$7*$L$9*(1-$L$10))-$L$8-$L$11)</f>
        <v>-165.99999999999989</v>
      </c>
      <c r="F22" s="12">
        <f t="shared" si="6"/>
        <v>-137.19999999999993</v>
      </c>
      <c r="G22" s="12">
        <f t="shared" si="6"/>
        <v>-108.39999999999986</v>
      </c>
      <c r="H22" s="12">
        <f t="shared" si="6"/>
        <v>-79.599999999999909</v>
      </c>
      <c r="I22" s="12">
        <f t="shared" si="6"/>
        <v>-50.799999999999841</v>
      </c>
      <c r="J22" s="12">
        <f t="shared" si="6"/>
        <v>-21.999999999999886</v>
      </c>
      <c r="K22" s="12">
        <f t="shared" si="6"/>
        <v>6.8000000000001819</v>
      </c>
      <c r="L22" s="12">
        <f t="shared" si="6"/>
        <v>35.600000000000136</v>
      </c>
      <c r="M22" s="20">
        <f t="shared" si="6"/>
        <v>64.400000000000091</v>
      </c>
      <c r="N22" s="5"/>
      <c r="O22" s="28"/>
      <c r="Q22" s="34"/>
    </row>
    <row r="23" spans="1:17" x14ac:dyDescent="0.3">
      <c r="A23" s="32"/>
      <c r="C23" s="27"/>
      <c r="D23" s="11">
        <f t="shared" si="2"/>
        <v>0.7400000000000001</v>
      </c>
      <c r="E23" s="19">
        <f t="shared" ref="E23:M23" si="7">(($D$23*E17*(1-$F$10))-$F$8-$F$11)-(($L$7*$L$9*(1-$L$10))-$L$8-$L$11)</f>
        <v>-149.99999999999989</v>
      </c>
      <c r="F23" s="12">
        <f t="shared" si="7"/>
        <v>-120.39999999999986</v>
      </c>
      <c r="G23" s="12">
        <f t="shared" si="7"/>
        <v>-90.799999999999841</v>
      </c>
      <c r="H23" s="12">
        <f t="shared" si="7"/>
        <v>-61.199999999999818</v>
      </c>
      <c r="I23" s="12">
        <f t="shared" si="7"/>
        <v>-31.599999999999909</v>
      </c>
      <c r="J23" s="12">
        <f t="shared" si="7"/>
        <v>-1.9999999999998863</v>
      </c>
      <c r="K23" s="12">
        <f t="shared" si="7"/>
        <v>27.600000000000136</v>
      </c>
      <c r="L23" s="12">
        <f t="shared" si="7"/>
        <v>57.200000000000159</v>
      </c>
      <c r="M23" s="20">
        <f t="shared" si="7"/>
        <v>86.800000000000182</v>
      </c>
      <c r="N23" s="5"/>
      <c r="O23" s="28"/>
      <c r="Q23" s="34"/>
    </row>
    <row r="24" spans="1:17" x14ac:dyDescent="0.3">
      <c r="A24" s="32"/>
      <c r="C24" s="27"/>
      <c r="D24" s="11">
        <f t="shared" si="2"/>
        <v>0.76000000000000012</v>
      </c>
      <c r="E24" s="19">
        <f t="shared" ref="E24:M24" si="8">(($D$24*E17*(1-$F$10))-$F$8-$F$11)-(($L$7*$L$9*(1-$L$10))-$L$8-$L$11)</f>
        <v>-133.99999999999989</v>
      </c>
      <c r="F24" s="12">
        <f t="shared" si="8"/>
        <v>-103.59999999999991</v>
      </c>
      <c r="G24" s="12">
        <f t="shared" si="8"/>
        <v>-73.199999999999818</v>
      </c>
      <c r="H24" s="12">
        <f t="shared" si="8"/>
        <v>-42.799999999999841</v>
      </c>
      <c r="I24" s="12">
        <f t="shared" si="8"/>
        <v>-12.399999999999864</v>
      </c>
      <c r="J24" s="12">
        <f t="shared" si="8"/>
        <v>18.000000000000114</v>
      </c>
      <c r="K24" s="12">
        <f t="shared" si="8"/>
        <v>48.400000000000091</v>
      </c>
      <c r="L24" s="12">
        <f t="shared" si="8"/>
        <v>78.800000000000182</v>
      </c>
      <c r="M24" s="20">
        <f t="shared" si="8"/>
        <v>109.20000000000027</v>
      </c>
      <c r="N24" s="5"/>
      <c r="O24" s="28"/>
      <c r="Q24" s="34"/>
    </row>
    <row r="25" spans="1:17" x14ac:dyDescent="0.3">
      <c r="A25" s="32"/>
      <c r="C25" s="27"/>
      <c r="D25" s="11">
        <f t="shared" si="2"/>
        <v>0.78000000000000014</v>
      </c>
      <c r="E25" s="19">
        <f t="shared" ref="E25:M25" si="9">(($D$25*E17*(1-$F$10))-$F$8-$F$11)-(($L$7*$L$9*(1-$L$10))-$L$8-$L$11)</f>
        <v>-117.99999999999989</v>
      </c>
      <c r="F25" s="12">
        <f t="shared" si="9"/>
        <v>-86.799999999999841</v>
      </c>
      <c r="G25" s="12">
        <f t="shared" si="9"/>
        <v>-55.599999999999909</v>
      </c>
      <c r="H25" s="12">
        <f t="shared" si="9"/>
        <v>-24.399999999999864</v>
      </c>
      <c r="I25" s="12">
        <f t="shared" si="9"/>
        <v>6.8000000000001819</v>
      </c>
      <c r="J25" s="12">
        <f t="shared" si="9"/>
        <v>38.000000000000227</v>
      </c>
      <c r="K25" s="12">
        <f t="shared" si="9"/>
        <v>69.200000000000273</v>
      </c>
      <c r="L25" s="12">
        <f t="shared" si="9"/>
        <v>100.4000000000002</v>
      </c>
      <c r="M25" s="20">
        <f t="shared" si="9"/>
        <v>131.60000000000025</v>
      </c>
      <c r="N25" s="5"/>
      <c r="O25" s="28"/>
      <c r="Q25" s="34"/>
    </row>
    <row r="26" spans="1:17" x14ac:dyDescent="0.3">
      <c r="A26" s="32"/>
      <c r="C26" s="27"/>
      <c r="D26" s="11">
        <f t="shared" si="2"/>
        <v>0.80000000000000016</v>
      </c>
      <c r="E26" s="19">
        <f t="shared" ref="E26:M26" si="10">(($D$26*E17*(1-$F$10))-$F$8-$F$11)-(($L$7*$L$9*(1-$L$10))-$L$8-$L$11)</f>
        <v>-101.99999999999989</v>
      </c>
      <c r="F26" s="12">
        <f t="shared" si="10"/>
        <v>-69.999999999999886</v>
      </c>
      <c r="G26" s="12">
        <f t="shared" si="10"/>
        <v>-37.999999999999773</v>
      </c>
      <c r="H26" s="12">
        <f t="shared" si="10"/>
        <v>-5.9999999999997726</v>
      </c>
      <c r="I26" s="12">
        <f t="shared" si="10"/>
        <v>26.000000000000227</v>
      </c>
      <c r="J26" s="12">
        <f t="shared" si="10"/>
        <v>58.000000000000227</v>
      </c>
      <c r="K26" s="12">
        <f t="shared" si="10"/>
        <v>90.000000000000227</v>
      </c>
      <c r="L26" s="12">
        <f t="shared" si="10"/>
        <v>122.00000000000023</v>
      </c>
      <c r="M26" s="20">
        <f t="shared" si="10"/>
        <v>154.00000000000023</v>
      </c>
      <c r="N26" s="5"/>
      <c r="O26" s="28"/>
      <c r="Q26" s="34"/>
    </row>
    <row r="27" spans="1:17" x14ac:dyDescent="0.3">
      <c r="A27" s="32"/>
      <c r="C27" s="27"/>
      <c r="D27" s="11">
        <f t="shared" si="2"/>
        <v>0.82000000000000017</v>
      </c>
      <c r="E27" s="19">
        <f t="shared" ref="E27:M27" si="11">(($D$27*E17*(1-$F$10))-$F$8-$F$11)-(($L$7*$L$9*(1-$L$10))-$L$8-$L$11)</f>
        <v>-85.999999999999773</v>
      </c>
      <c r="F27" s="12">
        <f t="shared" si="11"/>
        <v>-53.199999999999818</v>
      </c>
      <c r="G27" s="12">
        <f t="shared" si="11"/>
        <v>-20.39999999999975</v>
      </c>
      <c r="H27" s="12">
        <f t="shared" si="11"/>
        <v>12.400000000000205</v>
      </c>
      <c r="I27" s="12">
        <f t="shared" si="11"/>
        <v>45.200000000000273</v>
      </c>
      <c r="J27" s="12">
        <f t="shared" si="11"/>
        <v>78.000000000000227</v>
      </c>
      <c r="K27" s="12">
        <f t="shared" si="11"/>
        <v>110.80000000000018</v>
      </c>
      <c r="L27" s="12">
        <f t="shared" si="11"/>
        <v>143.60000000000025</v>
      </c>
      <c r="M27" s="20">
        <f t="shared" si="11"/>
        <v>176.4000000000002</v>
      </c>
      <c r="N27" s="5"/>
      <c r="O27" s="28"/>
      <c r="Q27" s="34"/>
    </row>
    <row r="28" spans="1:17" x14ac:dyDescent="0.3">
      <c r="A28" s="32"/>
      <c r="C28" s="27"/>
      <c r="D28" s="11">
        <f t="shared" si="2"/>
        <v>0.84000000000000019</v>
      </c>
      <c r="E28" s="19">
        <f t="shared" ref="E28:M28" si="12">(($D$28*E17*(1-$F$10))-$F$8-$F$11)-(($L$7*$L$9*(1-$L$10))-$L$8-$L$11)</f>
        <v>-69.999999999999773</v>
      </c>
      <c r="F28" s="12">
        <f t="shared" si="12"/>
        <v>-36.39999999999975</v>
      </c>
      <c r="G28" s="12">
        <f t="shared" si="12"/>
        <v>-2.7999999999997272</v>
      </c>
      <c r="H28" s="12">
        <f t="shared" si="12"/>
        <v>30.800000000000182</v>
      </c>
      <c r="I28" s="12">
        <f t="shared" si="12"/>
        <v>64.400000000000205</v>
      </c>
      <c r="J28" s="12">
        <f t="shared" si="12"/>
        <v>98.000000000000227</v>
      </c>
      <c r="K28" s="12">
        <f t="shared" si="12"/>
        <v>131.60000000000025</v>
      </c>
      <c r="L28" s="12">
        <f t="shared" si="12"/>
        <v>165.20000000000027</v>
      </c>
      <c r="M28" s="20">
        <f t="shared" si="12"/>
        <v>198.80000000000018</v>
      </c>
      <c r="N28" s="5"/>
      <c r="O28" s="28"/>
      <c r="Q28" s="34"/>
    </row>
    <row r="29" spans="1:17" x14ac:dyDescent="0.3">
      <c r="A29" s="32"/>
      <c r="C29" s="27"/>
      <c r="D29" s="11">
        <f t="shared" si="2"/>
        <v>0.86000000000000021</v>
      </c>
      <c r="E29" s="19">
        <f t="shared" ref="E29:M29" si="13">(($D$29*E17*(1-$F$10))-$F$8-$F$11)-(($L$7*$L$9*(1-$L$10))-$L$8-$L$11)</f>
        <v>-53.999999999999773</v>
      </c>
      <c r="F29" s="12">
        <f t="shared" si="13"/>
        <v>-19.599999999999795</v>
      </c>
      <c r="G29" s="12">
        <f t="shared" si="13"/>
        <v>14.800000000000182</v>
      </c>
      <c r="H29" s="12">
        <f t="shared" si="13"/>
        <v>49.200000000000273</v>
      </c>
      <c r="I29" s="12">
        <f t="shared" si="13"/>
        <v>83.60000000000025</v>
      </c>
      <c r="J29" s="12">
        <f t="shared" si="13"/>
        <v>118.00000000000023</v>
      </c>
      <c r="K29" s="12">
        <f t="shared" si="13"/>
        <v>152.4000000000002</v>
      </c>
      <c r="L29" s="12">
        <f t="shared" si="13"/>
        <v>186.80000000000018</v>
      </c>
      <c r="M29" s="20">
        <f t="shared" si="13"/>
        <v>221.20000000000027</v>
      </c>
      <c r="N29" s="5"/>
      <c r="O29" s="28"/>
      <c r="Q29" s="34"/>
    </row>
    <row r="30" spans="1:17" x14ac:dyDescent="0.3">
      <c r="A30" s="32"/>
      <c r="C30" s="27"/>
      <c r="D30" s="11">
        <f t="shared" si="2"/>
        <v>0.88000000000000023</v>
      </c>
      <c r="E30" s="19">
        <f t="shared" ref="E30:M30" si="14">(($D$30*E17*(1-$F$10))-$F$8-$F$11)-(($L$7*$L$9*(1-$L$10))-$L$8-$L$11)</f>
        <v>-37.999999999999773</v>
      </c>
      <c r="F30" s="12">
        <f t="shared" si="14"/>
        <v>-2.7999999999997272</v>
      </c>
      <c r="G30" s="12">
        <f t="shared" si="14"/>
        <v>32.400000000000205</v>
      </c>
      <c r="H30" s="12">
        <f t="shared" si="14"/>
        <v>67.60000000000025</v>
      </c>
      <c r="I30" s="12">
        <f t="shared" si="14"/>
        <v>102.80000000000018</v>
      </c>
      <c r="J30" s="12">
        <f t="shared" si="14"/>
        <v>138.00000000000023</v>
      </c>
      <c r="K30" s="12">
        <f t="shared" si="14"/>
        <v>173.20000000000027</v>
      </c>
      <c r="L30" s="12">
        <f t="shared" si="14"/>
        <v>208.4000000000002</v>
      </c>
      <c r="M30" s="20">
        <f t="shared" si="14"/>
        <v>243.60000000000025</v>
      </c>
      <c r="N30" s="5"/>
      <c r="O30" s="28"/>
      <c r="Q30" s="34"/>
    </row>
    <row r="31" spans="1:17" x14ac:dyDescent="0.3">
      <c r="A31" s="32"/>
      <c r="C31" s="27"/>
      <c r="D31" s="11">
        <f t="shared" si="2"/>
        <v>0.90000000000000024</v>
      </c>
      <c r="E31" s="19">
        <f t="shared" ref="E31:M31" si="15">(($D$31*E17*(1-$F$10))-$F$8-$F$11)-(($L$7*$L$9*(1-$L$10))-$L$8-$L$11)</f>
        <v>-21.999999999999773</v>
      </c>
      <c r="F31" s="12">
        <f t="shared" si="15"/>
        <v>14.000000000000227</v>
      </c>
      <c r="G31" s="12">
        <f t="shared" si="15"/>
        <v>50.000000000000227</v>
      </c>
      <c r="H31" s="12">
        <f t="shared" si="15"/>
        <v>86.000000000000227</v>
      </c>
      <c r="I31" s="12">
        <f t="shared" si="15"/>
        <v>122.00000000000023</v>
      </c>
      <c r="J31" s="12">
        <f t="shared" si="15"/>
        <v>158.00000000000023</v>
      </c>
      <c r="K31" s="12">
        <f t="shared" si="15"/>
        <v>194.00000000000023</v>
      </c>
      <c r="L31" s="12">
        <f t="shared" si="15"/>
        <v>230.00000000000023</v>
      </c>
      <c r="M31" s="20">
        <f t="shared" si="15"/>
        <v>266.00000000000045</v>
      </c>
      <c r="N31" s="5"/>
      <c r="O31" s="28"/>
      <c r="Q31" s="34"/>
    </row>
    <row r="32" spans="1:17" x14ac:dyDescent="0.3">
      <c r="A32" s="32"/>
      <c r="C32" s="27"/>
      <c r="D32" s="11">
        <f t="shared" si="2"/>
        <v>0.92000000000000026</v>
      </c>
      <c r="E32" s="19">
        <f t="shared" ref="E32:M32" si="16">(($D$32*E17*(1-$F$10))-$F$8-$F$11)-(($L$7*$L$9*(1-$L$10))-$L$8-$L$11)</f>
        <v>-5.9999999999997726</v>
      </c>
      <c r="F32" s="12">
        <f t="shared" si="16"/>
        <v>30.800000000000182</v>
      </c>
      <c r="G32" s="12">
        <f t="shared" si="16"/>
        <v>67.600000000000364</v>
      </c>
      <c r="H32" s="12">
        <f t="shared" si="16"/>
        <v>104.4000000000002</v>
      </c>
      <c r="I32" s="12">
        <f t="shared" si="16"/>
        <v>141.20000000000027</v>
      </c>
      <c r="J32" s="12">
        <f t="shared" si="16"/>
        <v>178.00000000000023</v>
      </c>
      <c r="K32" s="12">
        <f t="shared" si="16"/>
        <v>214.80000000000018</v>
      </c>
      <c r="L32" s="12">
        <f t="shared" si="16"/>
        <v>251.60000000000036</v>
      </c>
      <c r="M32" s="20">
        <f t="shared" si="16"/>
        <v>288.40000000000032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0.94000000000000028</v>
      </c>
      <c r="E33" s="21">
        <f t="shared" ref="E33:M33" si="17">(($D$33*E17*(1-$F$10))-$F$8-$F$11)-(($L$7*$L$9*(1-$L$10))-$L$8-$L$11)</f>
        <v>10.000000000000227</v>
      </c>
      <c r="F33" s="22">
        <f t="shared" si="17"/>
        <v>47.600000000000364</v>
      </c>
      <c r="G33" s="22">
        <f t="shared" si="17"/>
        <v>85.200000000000273</v>
      </c>
      <c r="H33" s="22">
        <f t="shared" si="17"/>
        <v>122.80000000000018</v>
      </c>
      <c r="I33" s="22">
        <f t="shared" si="17"/>
        <v>160.4000000000002</v>
      </c>
      <c r="J33" s="22">
        <f t="shared" si="17"/>
        <v>198.00000000000045</v>
      </c>
      <c r="K33" s="22">
        <f t="shared" si="17"/>
        <v>235.60000000000036</v>
      </c>
      <c r="L33" s="22">
        <f t="shared" si="17"/>
        <v>273.20000000000039</v>
      </c>
      <c r="M33" s="23">
        <f t="shared" si="17"/>
        <v>310.80000000000041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26" priority="37" operator="greaterThan">
      <formula>0</formula>
    </cfRule>
  </conditionalFormatting>
  <conditionalFormatting sqref="E18:M33">
    <cfRule type="cellIs" dxfId="25" priority="55" operator="greaterThan">
      <formula>0</formula>
    </cfRule>
    <cfRule type="cellIs" dxfId="24" priority="53" operator="greaterThan">
      <formula>0</formula>
    </cfRule>
  </conditionalFormatting>
  <conditionalFormatting sqref="F18">
    <cfRule type="colorScale" priority="5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3" priority="5" operator="greaterThan">
      <formula>0</formula>
    </cfRule>
    <cfRule type="cellIs" dxfId="22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44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24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22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ellIs" dxfId="21" priority="3" operator="greaterThan">
      <formula>0</formula>
    </cfRule>
    <cfRule type="cellIs" dxfId="20" priority="1" operator="greaterThan">
      <formula>0</formula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778</v>
      </c>
      <c r="G8" s="5" t="s">
        <v>5</v>
      </c>
      <c r="H8" s="5"/>
      <c r="I8" s="5"/>
      <c r="J8" s="5"/>
      <c r="K8" s="7" t="s">
        <v>7</v>
      </c>
      <c r="L8" s="38">
        <v>474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9.9499999999999993</v>
      </c>
      <c r="F17" s="11">
        <f t="shared" ref="F17:M17" si="0">E17+0.25</f>
        <v>10.199999999999999</v>
      </c>
      <c r="G17" s="11">
        <f t="shared" si="0"/>
        <v>10.45</v>
      </c>
      <c r="H17" s="11">
        <f t="shared" si="0"/>
        <v>10.7</v>
      </c>
      <c r="I17" s="11">
        <f t="shared" si="0"/>
        <v>10.95</v>
      </c>
      <c r="J17" s="11">
        <f t="shared" si="0"/>
        <v>11.2</v>
      </c>
      <c r="K17" s="11">
        <f t="shared" si="0"/>
        <v>11.45</v>
      </c>
      <c r="L17" s="11">
        <f t="shared" si="0"/>
        <v>11.7</v>
      </c>
      <c r="M17" s="11">
        <f t="shared" si="0"/>
        <v>11.95</v>
      </c>
      <c r="N17" s="5"/>
      <c r="O17" s="28"/>
      <c r="Q17" s="34"/>
    </row>
    <row r="18" spans="1:17" x14ac:dyDescent="0.3">
      <c r="A18" s="32"/>
      <c r="C18" s="27"/>
      <c r="D18" s="10">
        <v>0.65</v>
      </c>
      <c r="E18" s="16">
        <f t="shared" ref="E18:M18" si="1">(($D$18*$F$9*(1-$F$10))-$F$8-$F$11)-((E17*$L$9*(1-$L$10))-$L$8-$L$11)</f>
        <v>-156</v>
      </c>
      <c r="F18" s="17">
        <f t="shared" si="1"/>
        <v>-166</v>
      </c>
      <c r="G18" s="17">
        <f t="shared" si="1"/>
        <v>-176</v>
      </c>
      <c r="H18" s="17">
        <f t="shared" si="1"/>
        <v>-186</v>
      </c>
      <c r="I18" s="17">
        <f t="shared" si="1"/>
        <v>-196</v>
      </c>
      <c r="J18" s="17">
        <f t="shared" si="1"/>
        <v>-206</v>
      </c>
      <c r="K18" s="17">
        <f t="shared" si="1"/>
        <v>-216</v>
      </c>
      <c r="L18" s="17">
        <f t="shared" si="1"/>
        <v>-226</v>
      </c>
      <c r="M18" s="18">
        <f t="shared" si="1"/>
        <v>-236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0.67</v>
      </c>
      <c r="E19" s="19">
        <f t="shared" ref="E19:M19" si="3">(($D$19*$F$9*(1-$F$10))-$F$8-$F$11)-((E17*$L$9*(1-$L$10))-$L$8-$L$11)</f>
        <v>-139.19999999999993</v>
      </c>
      <c r="F19" s="12">
        <f t="shared" si="3"/>
        <v>-149.19999999999993</v>
      </c>
      <c r="G19" s="12">
        <f t="shared" si="3"/>
        <v>-159.19999999999993</v>
      </c>
      <c r="H19" s="12">
        <f t="shared" si="3"/>
        <v>-169.19999999999993</v>
      </c>
      <c r="I19" s="12">
        <f t="shared" si="3"/>
        <v>-179.19999999999993</v>
      </c>
      <c r="J19" s="12">
        <f t="shared" si="3"/>
        <v>-189.19999999999993</v>
      </c>
      <c r="K19" s="12">
        <f t="shared" si="3"/>
        <v>-199.19999999999993</v>
      </c>
      <c r="L19" s="12">
        <f t="shared" si="3"/>
        <v>-209.19999999999993</v>
      </c>
      <c r="M19" s="20">
        <f t="shared" si="3"/>
        <v>-219.19999999999993</v>
      </c>
      <c r="N19" s="5"/>
      <c r="O19" s="28"/>
      <c r="Q19" s="34"/>
    </row>
    <row r="20" spans="1:17" x14ac:dyDescent="0.3">
      <c r="A20" s="32"/>
      <c r="C20" s="27"/>
      <c r="D20" s="11">
        <f t="shared" si="2"/>
        <v>0.69000000000000006</v>
      </c>
      <c r="E20" s="19">
        <f t="shared" ref="E20:M20" si="4">(($D$20*$F$9*(1-$F$10))-$F$8-$F$11)-((E17*$L$9*(1-$L$10))-$L$8-$L$11)</f>
        <v>-122.39999999999986</v>
      </c>
      <c r="F20" s="12">
        <f t="shared" si="4"/>
        <v>-132.39999999999986</v>
      </c>
      <c r="G20" s="12">
        <f t="shared" si="4"/>
        <v>-142.39999999999986</v>
      </c>
      <c r="H20" s="12">
        <f t="shared" si="4"/>
        <v>-152.39999999999986</v>
      </c>
      <c r="I20" s="12">
        <f t="shared" si="4"/>
        <v>-162.39999999999986</v>
      </c>
      <c r="J20" s="12">
        <f t="shared" si="4"/>
        <v>-172.39999999999986</v>
      </c>
      <c r="K20" s="12">
        <f t="shared" si="4"/>
        <v>-182.39999999999986</v>
      </c>
      <c r="L20" s="12">
        <f t="shared" si="4"/>
        <v>-192.39999999999986</v>
      </c>
      <c r="M20" s="20">
        <f t="shared" si="4"/>
        <v>-202.39999999999986</v>
      </c>
      <c r="N20" s="5"/>
      <c r="O20" s="28"/>
      <c r="Q20" s="34"/>
    </row>
    <row r="21" spans="1:17" x14ac:dyDescent="0.3">
      <c r="A21" s="32"/>
      <c r="C21" s="27"/>
      <c r="D21" s="11">
        <f t="shared" si="2"/>
        <v>0.71000000000000008</v>
      </c>
      <c r="E21" s="19">
        <f t="shared" ref="E21:M21" si="5">(($D$21*$F$9*(1-$F$10))-$F$8-$F$11)-((E17*$L$9*(1-$L$10))-$L$8-$L$11)</f>
        <v>-105.59999999999991</v>
      </c>
      <c r="F21" s="12">
        <f t="shared" si="5"/>
        <v>-115.59999999999991</v>
      </c>
      <c r="G21" s="12">
        <f t="shared" si="5"/>
        <v>-125.59999999999991</v>
      </c>
      <c r="H21" s="12">
        <f t="shared" si="5"/>
        <v>-135.59999999999991</v>
      </c>
      <c r="I21" s="12">
        <f t="shared" si="5"/>
        <v>-145.59999999999991</v>
      </c>
      <c r="J21" s="12">
        <f t="shared" si="5"/>
        <v>-155.59999999999991</v>
      </c>
      <c r="K21" s="12">
        <f t="shared" si="5"/>
        <v>-165.59999999999991</v>
      </c>
      <c r="L21" s="12">
        <f t="shared" si="5"/>
        <v>-175.59999999999991</v>
      </c>
      <c r="M21" s="20">
        <f t="shared" si="5"/>
        <v>-185.59999999999991</v>
      </c>
      <c r="N21" s="5"/>
      <c r="O21" s="28"/>
      <c r="Q21" s="34"/>
    </row>
    <row r="22" spans="1:17" x14ac:dyDescent="0.3">
      <c r="A22" s="32"/>
      <c r="C22" s="27"/>
      <c r="D22" s="11">
        <f t="shared" si="2"/>
        <v>0.73000000000000009</v>
      </c>
      <c r="E22" s="19">
        <f t="shared" ref="E22:M22" si="6">(($D$22*$F$9*(1-$F$10))-$F$8-$F$11)-((E17*$L$9*(1-$L$10))-$L$8-$L$11)</f>
        <v>-88.799999999999841</v>
      </c>
      <c r="F22" s="12">
        <f t="shared" si="6"/>
        <v>-98.799999999999841</v>
      </c>
      <c r="G22" s="12">
        <f t="shared" si="6"/>
        <v>-108.79999999999984</v>
      </c>
      <c r="H22" s="12">
        <f t="shared" si="6"/>
        <v>-118.79999999999984</v>
      </c>
      <c r="I22" s="12">
        <f t="shared" si="6"/>
        <v>-128.79999999999984</v>
      </c>
      <c r="J22" s="12">
        <f t="shared" si="6"/>
        <v>-138.79999999999984</v>
      </c>
      <c r="K22" s="12">
        <f t="shared" si="6"/>
        <v>-148.79999999999984</v>
      </c>
      <c r="L22" s="12">
        <f t="shared" si="6"/>
        <v>-158.79999999999984</v>
      </c>
      <c r="M22" s="20">
        <f t="shared" si="6"/>
        <v>-168.79999999999984</v>
      </c>
      <c r="N22" s="5"/>
      <c r="O22" s="28"/>
      <c r="Q22" s="34"/>
    </row>
    <row r="23" spans="1:17" x14ac:dyDescent="0.3">
      <c r="A23" s="32"/>
      <c r="C23" s="27"/>
      <c r="D23" s="11">
        <f t="shared" si="2"/>
        <v>0.75000000000000011</v>
      </c>
      <c r="E23" s="19">
        <f t="shared" ref="E23:M23" si="7">(($D$23*$F$9*(1-$F$10))-$F$8-$F$11)-((E17*$L$9*(1-$L$10))-$L$8-$L$11)</f>
        <v>-71.999999999999886</v>
      </c>
      <c r="F23" s="12">
        <f t="shared" si="7"/>
        <v>-81.999999999999886</v>
      </c>
      <c r="G23" s="12">
        <f t="shared" si="7"/>
        <v>-91.999999999999886</v>
      </c>
      <c r="H23" s="12">
        <f t="shared" si="7"/>
        <v>-101.99999999999989</v>
      </c>
      <c r="I23" s="12">
        <f t="shared" si="7"/>
        <v>-111.99999999999989</v>
      </c>
      <c r="J23" s="12">
        <f t="shared" si="7"/>
        <v>-121.99999999999989</v>
      </c>
      <c r="K23" s="12">
        <f t="shared" si="7"/>
        <v>-131.99999999999989</v>
      </c>
      <c r="L23" s="12">
        <f t="shared" si="7"/>
        <v>-141.99999999999989</v>
      </c>
      <c r="M23" s="20">
        <f t="shared" si="7"/>
        <v>-151.99999999999989</v>
      </c>
      <c r="N23" s="5"/>
      <c r="O23" s="28"/>
      <c r="Q23" s="34"/>
    </row>
    <row r="24" spans="1:17" x14ac:dyDescent="0.3">
      <c r="A24" s="32"/>
      <c r="C24" s="27"/>
      <c r="D24" s="11">
        <f t="shared" si="2"/>
        <v>0.77000000000000013</v>
      </c>
      <c r="E24" s="19">
        <f t="shared" ref="E24:M24" si="8">(($D$24*$F$9*(1-$F$10))-$F$8-$F$11)-((E17*$L$9*(1-$L$10))-$L$8-$L$11)</f>
        <v>-55.199999999999818</v>
      </c>
      <c r="F24" s="12">
        <f t="shared" si="8"/>
        <v>-65.199999999999818</v>
      </c>
      <c r="G24" s="12">
        <f t="shared" si="8"/>
        <v>-75.199999999999818</v>
      </c>
      <c r="H24" s="12">
        <f t="shared" si="8"/>
        <v>-85.199999999999818</v>
      </c>
      <c r="I24" s="12">
        <f t="shared" si="8"/>
        <v>-95.199999999999818</v>
      </c>
      <c r="J24" s="12">
        <f t="shared" si="8"/>
        <v>-105.19999999999982</v>
      </c>
      <c r="K24" s="12">
        <f t="shared" si="8"/>
        <v>-115.19999999999982</v>
      </c>
      <c r="L24" s="12">
        <f t="shared" si="8"/>
        <v>-125.19999999999982</v>
      </c>
      <c r="M24" s="20">
        <f t="shared" si="8"/>
        <v>-135.19999999999982</v>
      </c>
      <c r="N24" s="5"/>
      <c r="O24" s="28"/>
      <c r="Q24" s="34"/>
    </row>
    <row r="25" spans="1:17" x14ac:dyDescent="0.3">
      <c r="A25" s="32"/>
      <c r="C25" s="27"/>
      <c r="D25" s="11">
        <f t="shared" si="2"/>
        <v>0.79000000000000015</v>
      </c>
      <c r="E25" s="19">
        <f t="shared" ref="E25:M25" si="9">(($D$25*$F$9*(1-$F$10))-$F$8-$F$11)-((E17*$L$9*(1-$L$10))-$L$8-$L$11)</f>
        <v>-38.399999999999864</v>
      </c>
      <c r="F25" s="12">
        <f t="shared" si="9"/>
        <v>-48.399999999999864</v>
      </c>
      <c r="G25" s="12">
        <f t="shared" si="9"/>
        <v>-58.399999999999864</v>
      </c>
      <c r="H25" s="12">
        <f t="shared" si="9"/>
        <v>-68.399999999999864</v>
      </c>
      <c r="I25" s="12">
        <f t="shared" si="9"/>
        <v>-78.399999999999864</v>
      </c>
      <c r="J25" s="12">
        <f t="shared" si="9"/>
        <v>-88.399999999999864</v>
      </c>
      <c r="K25" s="12">
        <f t="shared" si="9"/>
        <v>-98.399999999999864</v>
      </c>
      <c r="L25" s="12">
        <f t="shared" si="9"/>
        <v>-108.39999999999986</v>
      </c>
      <c r="M25" s="20">
        <f t="shared" si="9"/>
        <v>-118.39999999999986</v>
      </c>
      <c r="N25" s="5"/>
      <c r="O25" s="28"/>
      <c r="Q25" s="34"/>
    </row>
    <row r="26" spans="1:17" x14ac:dyDescent="0.3">
      <c r="A26" s="32"/>
      <c r="C26" s="27"/>
      <c r="D26" s="11">
        <f t="shared" si="2"/>
        <v>0.81000000000000016</v>
      </c>
      <c r="E26" s="19">
        <f t="shared" ref="E26:M26" si="10">(($D$26*$F$9*(1-$F$10))-$F$8-$F$11)-((E17*$L$9*(1-$L$10))-$L$8-$L$11)</f>
        <v>-21.599999999999795</v>
      </c>
      <c r="F26" s="12">
        <f t="shared" si="10"/>
        <v>-31.599999999999795</v>
      </c>
      <c r="G26" s="12">
        <f t="shared" si="10"/>
        <v>-41.599999999999795</v>
      </c>
      <c r="H26" s="12">
        <f t="shared" si="10"/>
        <v>-51.599999999999795</v>
      </c>
      <c r="I26" s="12">
        <f t="shared" si="10"/>
        <v>-61.599999999999795</v>
      </c>
      <c r="J26" s="12">
        <f t="shared" si="10"/>
        <v>-71.599999999999795</v>
      </c>
      <c r="K26" s="12">
        <f t="shared" si="10"/>
        <v>-81.599999999999795</v>
      </c>
      <c r="L26" s="12">
        <f t="shared" si="10"/>
        <v>-91.599999999999795</v>
      </c>
      <c r="M26" s="20">
        <f t="shared" si="10"/>
        <v>-101.5999999999998</v>
      </c>
      <c r="N26" s="5"/>
      <c r="O26" s="28"/>
      <c r="Q26" s="34"/>
    </row>
    <row r="27" spans="1:17" x14ac:dyDescent="0.3">
      <c r="A27" s="32"/>
      <c r="C27" s="27"/>
      <c r="D27" s="11">
        <f t="shared" si="2"/>
        <v>0.83000000000000018</v>
      </c>
      <c r="E27" s="19">
        <f t="shared" ref="E27:M27" si="11">(($D$27*$F$9*(1-$F$10))-$F$8-$F$11)-((E17*$L$9*(1-$L$10))-$L$8-$L$11)</f>
        <v>-4.7999999999997272</v>
      </c>
      <c r="F27" s="12">
        <f t="shared" si="11"/>
        <v>-14.799999999999727</v>
      </c>
      <c r="G27" s="12">
        <f t="shared" si="11"/>
        <v>-24.799999999999727</v>
      </c>
      <c r="H27" s="12">
        <f t="shared" si="11"/>
        <v>-34.799999999999727</v>
      </c>
      <c r="I27" s="12">
        <f t="shared" si="11"/>
        <v>-44.799999999999727</v>
      </c>
      <c r="J27" s="12">
        <f t="shared" si="11"/>
        <v>-54.799999999999727</v>
      </c>
      <c r="K27" s="12">
        <f t="shared" si="11"/>
        <v>-64.799999999999727</v>
      </c>
      <c r="L27" s="12">
        <f t="shared" si="11"/>
        <v>-74.799999999999727</v>
      </c>
      <c r="M27" s="20">
        <f t="shared" si="11"/>
        <v>-84.799999999999727</v>
      </c>
      <c r="N27" s="5"/>
      <c r="O27" s="28"/>
      <c r="Q27" s="34"/>
    </row>
    <row r="28" spans="1:17" x14ac:dyDescent="0.3">
      <c r="A28" s="32"/>
      <c r="C28" s="27"/>
      <c r="D28" s="11">
        <f t="shared" si="2"/>
        <v>0.8500000000000002</v>
      </c>
      <c r="E28" s="19">
        <f t="shared" ref="E28:M28" si="12">(($D$28*$F$9*(1-$F$10))-$F$8-$F$11)-((E17*$L$9*(1-$L$10))-$L$8-$L$11)</f>
        <v>12.000000000000227</v>
      </c>
      <c r="F28" s="12">
        <f t="shared" si="12"/>
        <v>2.0000000000002274</v>
      </c>
      <c r="G28" s="12">
        <f t="shared" si="12"/>
        <v>-7.9999999999997726</v>
      </c>
      <c r="H28" s="12">
        <f t="shared" si="12"/>
        <v>-17.999999999999773</v>
      </c>
      <c r="I28" s="12">
        <f t="shared" si="12"/>
        <v>-27.999999999999773</v>
      </c>
      <c r="J28" s="12">
        <f t="shared" si="12"/>
        <v>-37.999999999999773</v>
      </c>
      <c r="K28" s="12">
        <f t="shared" si="12"/>
        <v>-47.999999999999773</v>
      </c>
      <c r="L28" s="12">
        <f t="shared" si="12"/>
        <v>-57.999999999999773</v>
      </c>
      <c r="M28" s="20">
        <f t="shared" si="12"/>
        <v>-67.999999999999773</v>
      </c>
      <c r="N28" s="5"/>
      <c r="O28" s="28"/>
      <c r="Q28" s="34"/>
    </row>
    <row r="29" spans="1:17" x14ac:dyDescent="0.3">
      <c r="A29" s="32"/>
      <c r="C29" s="27"/>
      <c r="D29" s="11">
        <f t="shared" si="2"/>
        <v>0.87000000000000022</v>
      </c>
      <c r="E29" s="19">
        <f t="shared" ref="E29:M29" si="13">(($D$29*$F$9*(1-$F$10))-$F$8-$F$11)-((E17*$L$9*(1-$L$10))-$L$8-$L$11)</f>
        <v>28.800000000000182</v>
      </c>
      <c r="F29" s="12">
        <f t="shared" si="13"/>
        <v>18.800000000000182</v>
      </c>
      <c r="G29" s="12">
        <f t="shared" si="13"/>
        <v>8.8000000000001819</v>
      </c>
      <c r="H29" s="12">
        <f t="shared" si="13"/>
        <v>-1.1999999999998181</v>
      </c>
      <c r="I29" s="12">
        <f t="shared" si="13"/>
        <v>-11.199999999999818</v>
      </c>
      <c r="J29" s="12">
        <f t="shared" si="13"/>
        <v>-21.199999999999818</v>
      </c>
      <c r="K29" s="12">
        <f t="shared" si="13"/>
        <v>-31.199999999999818</v>
      </c>
      <c r="L29" s="12">
        <f t="shared" si="13"/>
        <v>-41.199999999999818</v>
      </c>
      <c r="M29" s="20">
        <f t="shared" si="13"/>
        <v>-51.199999999999818</v>
      </c>
      <c r="N29" s="5"/>
      <c r="O29" s="28"/>
      <c r="Q29" s="34"/>
    </row>
    <row r="30" spans="1:17" x14ac:dyDescent="0.3">
      <c r="A30" s="32"/>
      <c r="C30" s="27"/>
      <c r="D30" s="11">
        <f t="shared" si="2"/>
        <v>0.89000000000000024</v>
      </c>
      <c r="E30" s="19">
        <f t="shared" ref="E30:M30" si="14">(($D$30*$F$9*(1-$F$10))-$F$8-$F$11)-((E17*$L$9*(1-$L$10))-$L$8-$L$11)</f>
        <v>45.60000000000025</v>
      </c>
      <c r="F30" s="12">
        <f t="shared" si="14"/>
        <v>35.60000000000025</v>
      </c>
      <c r="G30" s="12">
        <f t="shared" si="14"/>
        <v>25.60000000000025</v>
      </c>
      <c r="H30" s="12">
        <f t="shared" si="14"/>
        <v>15.60000000000025</v>
      </c>
      <c r="I30" s="12">
        <f t="shared" si="14"/>
        <v>5.6000000000002501</v>
      </c>
      <c r="J30" s="12">
        <f t="shared" si="14"/>
        <v>-4.3999999999997499</v>
      </c>
      <c r="K30" s="12">
        <f t="shared" si="14"/>
        <v>-14.39999999999975</v>
      </c>
      <c r="L30" s="12">
        <f t="shared" si="14"/>
        <v>-24.39999999999975</v>
      </c>
      <c r="M30" s="20">
        <f t="shared" si="14"/>
        <v>-34.39999999999975</v>
      </c>
      <c r="N30" s="5"/>
      <c r="O30" s="28"/>
      <c r="Q30" s="34"/>
    </row>
    <row r="31" spans="1:17" x14ac:dyDescent="0.3">
      <c r="A31" s="32"/>
      <c r="C31" s="27"/>
      <c r="D31" s="11">
        <f t="shared" si="2"/>
        <v>0.91000000000000025</v>
      </c>
      <c r="E31" s="19">
        <f t="shared" ref="E31:M31" si="15">(($D$31*$F$9*(1-$F$10))-$F$8-$F$11)-((E17*$L$9*(1-$L$10))-$L$8-$L$11)</f>
        <v>62.400000000000205</v>
      </c>
      <c r="F31" s="12">
        <f t="shared" si="15"/>
        <v>52.400000000000205</v>
      </c>
      <c r="G31" s="12">
        <f t="shared" si="15"/>
        <v>42.400000000000205</v>
      </c>
      <c r="H31" s="12">
        <f t="shared" si="15"/>
        <v>32.400000000000205</v>
      </c>
      <c r="I31" s="12">
        <f t="shared" si="15"/>
        <v>22.400000000000205</v>
      </c>
      <c r="J31" s="12">
        <f t="shared" si="15"/>
        <v>12.400000000000205</v>
      </c>
      <c r="K31" s="12">
        <f t="shared" si="15"/>
        <v>2.4000000000002046</v>
      </c>
      <c r="L31" s="12">
        <f t="shared" si="15"/>
        <v>-7.5999999999997954</v>
      </c>
      <c r="M31" s="20">
        <f t="shared" si="15"/>
        <v>-17.599999999999795</v>
      </c>
      <c r="N31" s="5"/>
      <c r="O31" s="28"/>
      <c r="Q31" s="34"/>
    </row>
    <row r="32" spans="1:17" x14ac:dyDescent="0.3">
      <c r="A32" s="32"/>
      <c r="C32" s="27"/>
      <c r="D32" s="11">
        <f t="shared" si="2"/>
        <v>0.93000000000000027</v>
      </c>
      <c r="E32" s="19">
        <f t="shared" ref="E32:M32" si="16">(($D$32*$F$9*(1-$F$10))-$F$8-$F$11)-((E17*$L$9*(1-$L$10))-$L$8-$L$11)</f>
        <v>79.200000000000273</v>
      </c>
      <c r="F32" s="12">
        <f t="shared" si="16"/>
        <v>69.200000000000273</v>
      </c>
      <c r="G32" s="12">
        <f t="shared" si="16"/>
        <v>59.200000000000273</v>
      </c>
      <c r="H32" s="12">
        <f t="shared" si="16"/>
        <v>49.200000000000273</v>
      </c>
      <c r="I32" s="12">
        <f t="shared" si="16"/>
        <v>39.200000000000273</v>
      </c>
      <c r="J32" s="12">
        <f t="shared" si="16"/>
        <v>29.200000000000273</v>
      </c>
      <c r="K32" s="12">
        <f t="shared" si="16"/>
        <v>19.200000000000273</v>
      </c>
      <c r="L32" s="12">
        <f t="shared" si="16"/>
        <v>9.2000000000002728</v>
      </c>
      <c r="M32" s="20">
        <f t="shared" si="16"/>
        <v>-0.79999999999972715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0.95000000000000029</v>
      </c>
      <c r="E33" s="21">
        <f t="shared" ref="E33:M33" si="17">(($D$33*$F$9*(1-$F$10))-$F$8-$F$11)-((E17*$L$9*(1-$L$10))-$L$8-$L$11)</f>
        <v>96.000000000000341</v>
      </c>
      <c r="F33" s="22">
        <f t="shared" si="17"/>
        <v>86.000000000000341</v>
      </c>
      <c r="G33" s="22">
        <f t="shared" si="17"/>
        <v>76.000000000000341</v>
      </c>
      <c r="H33" s="22">
        <f t="shared" si="17"/>
        <v>66.000000000000341</v>
      </c>
      <c r="I33" s="22">
        <f t="shared" si="17"/>
        <v>56.000000000000341</v>
      </c>
      <c r="J33" s="22">
        <f t="shared" si="17"/>
        <v>46.000000000000341</v>
      </c>
      <c r="K33" s="22">
        <f t="shared" si="17"/>
        <v>36.000000000000341</v>
      </c>
      <c r="L33" s="22">
        <f t="shared" si="17"/>
        <v>26.000000000000341</v>
      </c>
      <c r="M33" s="23">
        <f t="shared" si="17"/>
        <v>16.000000000000341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9" priority="19" operator="greaterThan">
      <formula>0</formula>
    </cfRule>
  </conditionalFormatting>
  <conditionalFormatting sqref="E18:M33">
    <cfRule type="cellIs" dxfId="18" priority="35" operator="greaterThan">
      <formula>0</formula>
    </cfRule>
    <cfRule type="cellIs" dxfId="17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6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5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23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668</v>
      </c>
      <c r="G8" s="5" t="s">
        <v>5</v>
      </c>
      <c r="H8" s="5"/>
      <c r="I8" s="5"/>
      <c r="J8" s="5"/>
      <c r="K8" s="7" t="s">
        <v>7</v>
      </c>
      <c r="L8" s="38">
        <v>474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160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9.9499999999999993</v>
      </c>
      <c r="F17" s="11">
        <f t="shared" ref="F17:M17" si="0">E17+0.25</f>
        <v>10.199999999999999</v>
      </c>
      <c r="G17" s="11">
        <f t="shared" si="0"/>
        <v>10.45</v>
      </c>
      <c r="H17" s="11">
        <f t="shared" si="0"/>
        <v>10.7</v>
      </c>
      <c r="I17" s="11">
        <f t="shared" si="0"/>
        <v>10.95</v>
      </c>
      <c r="J17" s="11">
        <f t="shared" si="0"/>
        <v>11.2</v>
      </c>
      <c r="K17" s="11">
        <f t="shared" si="0"/>
        <v>11.45</v>
      </c>
      <c r="L17" s="11">
        <f t="shared" si="0"/>
        <v>11.7</v>
      </c>
      <c r="M17" s="11">
        <f t="shared" si="0"/>
        <v>11.95</v>
      </c>
      <c r="N17" s="5"/>
      <c r="O17" s="28"/>
      <c r="Q17" s="34"/>
    </row>
    <row r="18" spans="1:17" x14ac:dyDescent="0.3">
      <c r="A18" s="32"/>
      <c r="C18" s="27"/>
      <c r="D18" s="10">
        <v>3.75</v>
      </c>
      <c r="E18" s="16">
        <f t="shared" ref="E18:M18" si="1">(($D$18*$F$9*(1-$F$10))-$F$8-$F$11)-((E17*$L$9*(1-$L$10))-$L$8-$L$11)</f>
        <v>-112</v>
      </c>
      <c r="F18" s="17">
        <f t="shared" si="1"/>
        <v>-122</v>
      </c>
      <c r="G18" s="17">
        <f t="shared" si="1"/>
        <v>-132</v>
      </c>
      <c r="H18" s="17">
        <f t="shared" si="1"/>
        <v>-142</v>
      </c>
      <c r="I18" s="17">
        <f t="shared" si="1"/>
        <v>-152</v>
      </c>
      <c r="J18" s="17">
        <f t="shared" si="1"/>
        <v>-162</v>
      </c>
      <c r="K18" s="17">
        <f t="shared" si="1"/>
        <v>-172</v>
      </c>
      <c r="L18" s="17">
        <f t="shared" si="1"/>
        <v>-182</v>
      </c>
      <c r="M18" s="18">
        <f t="shared" si="1"/>
        <v>-192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4</v>
      </c>
      <c r="E19" s="19">
        <f t="shared" ref="E19:M19" si="3">(($D$19*$F$9*(1-$F$10))-$F$8-$F$11)-((E17*$L$9*(1-$L$10))-$L$8-$L$11)</f>
        <v>-80</v>
      </c>
      <c r="F19" s="12">
        <f t="shared" si="3"/>
        <v>-90</v>
      </c>
      <c r="G19" s="12">
        <f t="shared" si="3"/>
        <v>-100</v>
      </c>
      <c r="H19" s="12">
        <f t="shared" si="3"/>
        <v>-110</v>
      </c>
      <c r="I19" s="12">
        <f t="shared" si="3"/>
        <v>-120</v>
      </c>
      <c r="J19" s="12">
        <f t="shared" si="3"/>
        <v>-130</v>
      </c>
      <c r="K19" s="12">
        <f t="shared" si="3"/>
        <v>-140</v>
      </c>
      <c r="L19" s="12">
        <f t="shared" si="3"/>
        <v>-150</v>
      </c>
      <c r="M19" s="20">
        <f t="shared" si="3"/>
        <v>-160</v>
      </c>
      <c r="N19" s="5"/>
      <c r="O19" s="28"/>
      <c r="Q19" s="34"/>
    </row>
    <row r="20" spans="1:17" x14ac:dyDescent="0.3">
      <c r="A20" s="32"/>
      <c r="C20" s="27"/>
      <c r="D20" s="11">
        <f t="shared" si="2"/>
        <v>4.25</v>
      </c>
      <c r="E20" s="19">
        <f t="shared" ref="E20:M20" si="4">(($D$20*$F$9*(1-$F$10))-$F$8-$F$11)-((E17*$L$9*(1-$L$10))-$L$8-$L$11)</f>
        <v>-48</v>
      </c>
      <c r="F20" s="12">
        <f t="shared" si="4"/>
        <v>-58</v>
      </c>
      <c r="G20" s="12">
        <f t="shared" si="4"/>
        <v>-68</v>
      </c>
      <c r="H20" s="12">
        <f t="shared" si="4"/>
        <v>-78</v>
      </c>
      <c r="I20" s="12">
        <f t="shared" si="4"/>
        <v>-88</v>
      </c>
      <c r="J20" s="12">
        <f t="shared" si="4"/>
        <v>-98</v>
      </c>
      <c r="K20" s="12">
        <f t="shared" si="4"/>
        <v>-108</v>
      </c>
      <c r="L20" s="12">
        <f t="shared" si="4"/>
        <v>-118</v>
      </c>
      <c r="M20" s="20">
        <f t="shared" si="4"/>
        <v>-128</v>
      </c>
      <c r="N20" s="5"/>
      <c r="O20" s="28"/>
      <c r="Q20" s="34"/>
    </row>
    <row r="21" spans="1:17" x14ac:dyDescent="0.3">
      <c r="A21" s="32"/>
      <c r="C21" s="27"/>
      <c r="D21" s="11">
        <f t="shared" si="2"/>
        <v>4.5</v>
      </c>
      <c r="E21" s="19">
        <f t="shared" ref="E21:M21" si="5">(($D$21*$F$9*(1-$F$10))-$F$8-$F$11)-((E17*$L$9*(1-$L$10))-$L$8-$L$11)</f>
        <v>-16</v>
      </c>
      <c r="F21" s="12">
        <f t="shared" si="5"/>
        <v>-26</v>
      </c>
      <c r="G21" s="12">
        <f t="shared" si="5"/>
        <v>-36</v>
      </c>
      <c r="H21" s="12">
        <f t="shared" si="5"/>
        <v>-46</v>
      </c>
      <c r="I21" s="12">
        <f t="shared" si="5"/>
        <v>-56</v>
      </c>
      <c r="J21" s="12">
        <f t="shared" si="5"/>
        <v>-66</v>
      </c>
      <c r="K21" s="12">
        <f t="shared" si="5"/>
        <v>-76</v>
      </c>
      <c r="L21" s="12">
        <f t="shared" si="5"/>
        <v>-86</v>
      </c>
      <c r="M21" s="20">
        <f t="shared" si="5"/>
        <v>-96</v>
      </c>
      <c r="N21" s="5"/>
      <c r="O21" s="28"/>
      <c r="Q21" s="34"/>
    </row>
    <row r="22" spans="1:17" x14ac:dyDescent="0.3">
      <c r="A22" s="32"/>
      <c r="C22" s="27"/>
      <c r="D22" s="11">
        <f t="shared" si="2"/>
        <v>4.75</v>
      </c>
      <c r="E22" s="19">
        <f t="shared" ref="E22:M22" si="6">(($D$22*$F$9*(1-$F$10))-$F$8-$F$11)-((E17*$L$9*(1-$L$10))-$L$8-$L$11)</f>
        <v>16</v>
      </c>
      <c r="F22" s="12">
        <f t="shared" si="6"/>
        <v>6</v>
      </c>
      <c r="G22" s="12">
        <f t="shared" si="6"/>
        <v>-4</v>
      </c>
      <c r="H22" s="12">
        <f t="shared" si="6"/>
        <v>-14</v>
      </c>
      <c r="I22" s="12">
        <f t="shared" si="6"/>
        <v>-24</v>
      </c>
      <c r="J22" s="12">
        <f t="shared" si="6"/>
        <v>-34</v>
      </c>
      <c r="K22" s="12">
        <f t="shared" si="6"/>
        <v>-44</v>
      </c>
      <c r="L22" s="12">
        <f t="shared" si="6"/>
        <v>-54</v>
      </c>
      <c r="M22" s="20">
        <f t="shared" si="6"/>
        <v>-64</v>
      </c>
      <c r="N22" s="5"/>
      <c r="O22" s="28"/>
      <c r="Q22" s="34"/>
    </row>
    <row r="23" spans="1:17" x14ac:dyDescent="0.3">
      <c r="A23" s="32"/>
      <c r="C23" s="27"/>
      <c r="D23" s="11">
        <f t="shared" si="2"/>
        <v>5</v>
      </c>
      <c r="E23" s="19">
        <f t="shared" ref="E23:M23" si="7">(($D$23*$F$9*(1-$F$10))-$F$8-$F$11)-((E17*$L$9*(1-$L$10))-$L$8-$L$11)</f>
        <v>48</v>
      </c>
      <c r="F23" s="12">
        <f t="shared" si="7"/>
        <v>38</v>
      </c>
      <c r="G23" s="12">
        <f t="shared" si="7"/>
        <v>28</v>
      </c>
      <c r="H23" s="12">
        <f t="shared" si="7"/>
        <v>18</v>
      </c>
      <c r="I23" s="12">
        <f t="shared" si="7"/>
        <v>8</v>
      </c>
      <c r="J23" s="12">
        <f t="shared" si="7"/>
        <v>-2</v>
      </c>
      <c r="K23" s="12">
        <f t="shared" si="7"/>
        <v>-12</v>
      </c>
      <c r="L23" s="12">
        <f t="shared" si="7"/>
        <v>-22</v>
      </c>
      <c r="M23" s="20">
        <f t="shared" si="7"/>
        <v>-32</v>
      </c>
      <c r="N23" s="5"/>
      <c r="O23" s="28"/>
      <c r="Q23" s="34"/>
    </row>
    <row r="24" spans="1:17" x14ac:dyDescent="0.3">
      <c r="A24" s="32"/>
      <c r="C24" s="27"/>
      <c r="D24" s="11">
        <f t="shared" si="2"/>
        <v>5.25</v>
      </c>
      <c r="E24" s="19">
        <f t="shared" ref="E24:M24" si="8">(($D$24*$F$9*(1-$F$10))-$F$8-$F$11)-((E17*$L$9*(1-$L$10))-$L$8-$L$11)</f>
        <v>80</v>
      </c>
      <c r="F24" s="12">
        <f t="shared" si="8"/>
        <v>70</v>
      </c>
      <c r="G24" s="12">
        <f t="shared" si="8"/>
        <v>60</v>
      </c>
      <c r="H24" s="12">
        <f t="shared" si="8"/>
        <v>50</v>
      </c>
      <c r="I24" s="12">
        <f t="shared" si="8"/>
        <v>40</v>
      </c>
      <c r="J24" s="12">
        <f t="shared" si="8"/>
        <v>30</v>
      </c>
      <c r="K24" s="12">
        <f t="shared" si="8"/>
        <v>20</v>
      </c>
      <c r="L24" s="12">
        <f t="shared" si="8"/>
        <v>10</v>
      </c>
      <c r="M24" s="20">
        <f t="shared" si="8"/>
        <v>0</v>
      </c>
      <c r="N24" s="5"/>
      <c r="O24" s="28"/>
      <c r="Q24" s="34"/>
    </row>
    <row r="25" spans="1:17" x14ac:dyDescent="0.3">
      <c r="A25" s="32"/>
      <c r="C25" s="27"/>
      <c r="D25" s="11">
        <f t="shared" si="2"/>
        <v>5.5</v>
      </c>
      <c r="E25" s="19">
        <f t="shared" ref="E25:M25" si="9">(($D$25*$F$9*(1-$F$10))-$F$8-$F$11)-((E17*$L$9*(1-$L$10))-$L$8-$L$11)</f>
        <v>112</v>
      </c>
      <c r="F25" s="12">
        <f t="shared" si="9"/>
        <v>102</v>
      </c>
      <c r="G25" s="12">
        <f t="shared" si="9"/>
        <v>92</v>
      </c>
      <c r="H25" s="12">
        <f t="shared" si="9"/>
        <v>82</v>
      </c>
      <c r="I25" s="12">
        <f t="shared" si="9"/>
        <v>72</v>
      </c>
      <c r="J25" s="12">
        <f t="shared" si="9"/>
        <v>62</v>
      </c>
      <c r="K25" s="12">
        <f t="shared" si="9"/>
        <v>52</v>
      </c>
      <c r="L25" s="12">
        <f t="shared" si="9"/>
        <v>42</v>
      </c>
      <c r="M25" s="20">
        <f t="shared" si="9"/>
        <v>32</v>
      </c>
      <c r="N25" s="5"/>
      <c r="O25" s="28"/>
      <c r="Q25" s="34"/>
    </row>
    <row r="26" spans="1:17" x14ac:dyDescent="0.3">
      <c r="A26" s="32"/>
      <c r="C26" s="27"/>
      <c r="D26" s="11">
        <f t="shared" si="2"/>
        <v>5.75</v>
      </c>
      <c r="E26" s="19">
        <f t="shared" ref="E26:M26" si="10">(($D$26*$F$9*(1-$F$10))-$F$8-$F$11)-((E17*$L$9*(1-$L$10))-$L$8-$L$11)</f>
        <v>144</v>
      </c>
      <c r="F26" s="12">
        <f t="shared" si="10"/>
        <v>134</v>
      </c>
      <c r="G26" s="12">
        <f t="shared" si="10"/>
        <v>124</v>
      </c>
      <c r="H26" s="12">
        <f t="shared" si="10"/>
        <v>114</v>
      </c>
      <c r="I26" s="12">
        <f t="shared" si="10"/>
        <v>104</v>
      </c>
      <c r="J26" s="12">
        <f t="shared" si="10"/>
        <v>94</v>
      </c>
      <c r="K26" s="12">
        <f t="shared" si="10"/>
        <v>84</v>
      </c>
      <c r="L26" s="12">
        <f t="shared" si="10"/>
        <v>74</v>
      </c>
      <c r="M26" s="20">
        <f t="shared" si="10"/>
        <v>64</v>
      </c>
      <c r="N26" s="5"/>
      <c r="O26" s="28"/>
      <c r="Q26" s="34"/>
    </row>
    <row r="27" spans="1:17" x14ac:dyDescent="0.3">
      <c r="A27" s="32"/>
      <c r="C27" s="27"/>
      <c r="D27" s="11">
        <f t="shared" si="2"/>
        <v>6</v>
      </c>
      <c r="E27" s="19">
        <f t="shared" ref="E27:M27" si="11">(($D$27*$F$9*(1-$F$10))-$F$8-$F$11)-((E17*$L$9*(1-$L$10))-$L$8-$L$11)</f>
        <v>176</v>
      </c>
      <c r="F27" s="12">
        <f t="shared" si="11"/>
        <v>166</v>
      </c>
      <c r="G27" s="12">
        <f t="shared" si="11"/>
        <v>156</v>
      </c>
      <c r="H27" s="12">
        <f t="shared" si="11"/>
        <v>146</v>
      </c>
      <c r="I27" s="12">
        <f t="shared" si="11"/>
        <v>136</v>
      </c>
      <c r="J27" s="12">
        <f t="shared" si="11"/>
        <v>126</v>
      </c>
      <c r="K27" s="12">
        <f t="shared" si="11"/>
        <v>116</v>
      </c>
      <c r="L27" s="12">
        <f t="shared" si="11"/>
        <v>106</v>
      </c>
      <c r="M27" s="20">
        <f t="shared" si="11"/>
        <v>96</v>
      </c>
      <c r="N27" s="5"/>
      <c r="O27" s="28"/>
      <c r="Q27" s="34"/>
    </row>
    <row r="28" spans="1:17" x14ac:dyDescent="0.3">
      <c r="A28" s="32"/>
      <c r="C28" s="27"/>
      <c r="D28" s="11">
        <f t="shared" si="2"/>
        <v>6.25</v>
      </c>
      <c r="E28" s="19">
        <f t="shared" ref="E28:M28" si="12">(($D$28*$F$9*(1-$F$10))-$F$8-$F$11)-((E17*$L$9*(1-$L$10))-$L$8-$L$11)</f>
        <v>208</v>
      </c>
      <c r="F28" s="12">
        <f t="shared" si="12"/>
        <v>198</v>
      </c>
      <c r="G28" s="12">
        <f t="shared" si="12"/>
        <v>188</v>
      </c>
      <c r="H28" s="12">
        <f t="shared" si="12"/>
        <v>178</v>
      </c>
      <c r="I28" s="12">
        <f t="shared" si="12"/>
        <v>168</v>
      </c>
      <c r="J28" s="12">
        <f t="shared" si="12"/>
        <v>158</v>
      </c>
      <c r="K28" s="12">
        <f t="shared" si="12"/>
        <v>148</v>
      </c>
      <c r="L28" s="12">
        <f t="shared" si="12"/>
        <v>138</v>
      </c>
      <c r="M28" s="20">
        <f t="shared" si="12"/>
        <v>128</v>
      </c>
      <c r="N28" s="5"/>
      <c r="O28" s="28"/>
      <c r="Q28" s="34"/>
    </row>
    <row r="29" spans="1:17" x14ac:dyDescent="0.3">
      <c r="A29" s="32"/>
      <c r="C29" s="27"/>
      <c r="D29" s="11">
        <f t="shared" si="2"/>
        <v>6.5</v>
      </c>
      <c r="E29" s="19">
        <f t="shared" ref="E29:M29" si="13">(($D$29*$F$9*(1-$F$10))-$F$8-$F$11)-((E17*$L$9*(1-$L$10))-$L$8-$L$11)</f>
        <v>240</v>
      </c>
      <c r="F29" s="12">
        <f t="shared" si="13"/>
        <v>230</v>
      </c>
      <c r="G29" s="12">
        <f t="shared" si="13"/>
        <v>220</v>
      </c>
      <c r="H29" s="12">
        <f t="shared" si="13"/>
        <v>210</v>
      </c>
      <c r="I29" s="12">
        <f t="shared" si="13"/>
        <v>200</v>
      </c>
      <c r="J29" s="12">
        <f t="shared" si="13"/>
        <v>190</v>
      </c>
      <c r="K29" s="12">
        <f t="shared" si="13"/>
        <v>180</v>
      </c>
      <c r="L29" s="12">
        <f t="shared" si="13"/>
        <v>170</v>
      </c>
      <c r="M29" s="20">
        <f t="shared" si="13"/>
        <v>160</v>
      </c>
      <c r="N29" s="5"/>
      <c r="O29" s="28"/>
      <c r="Q29" s="34"/>
    </row>
    <row r="30" spans="1:17" x14ac:dyDescent="0.3">
      <c r="A30" s="32"/>
      <c r="C30" s="27"/>
      <c r="D30" s="11">
        <f t="shared" si="2"/>
        <v>6.75</v>
      </c>
      <c r="E30" s="19">
        <f t="shared" ref="E30:M30" si="14">(($D$30*$F$9*(1-$F$10))-$F$8-$F$11)-((E17*$L$9*(1-$L$10))-$L$8-$L$11)</f>
        <v>272</v>
      </c>
      <c r="F30" s="12">
        <f t="shared" si="14"/>
        <v>262</v>
      </c>
      <c r="G30" s="12">
        <f t="shared" si="14"/>
        <v>252</v>
      </c>
      <c r="H30" s="12">
        <f t="shared" si="14"/>
        <v>242</v>
      </c>
      <c r="I30" s="12">
        <f t="shared" si="14"/>
        <v>232</v>
      </c>
      <c r="J30" s="12">
        <f t="shared" si="14"/>
        <v>222</v>
      </c>
      <c r="K30" s="12">
        <f t="shared" si="14"/>
        <v>212</v>
      </c>
      <c r="L30" s="12">
        <f t="shared" si="14"/>
        <v>202</v>
      </c>
      <c r="M30" s="20">
        <f t="shared" si="14"/>
        <v>192</v>
      </c>
      <c r="N30" s="5"/>
      <c r="O30" s="28"/>
      <c r="Q30" s="34"/>
    </row>
    <row r="31" spans="1:17" x14ac:dyDescent="0.3">
      <c r="A31" s="32"/>
      <c r="C31" s="27"/>
      <c r="D31" s="11">
        <f t="shared" si="2"/>
        <v>7</v>
      </c>
      <c r="E31" s="19">
        <f t="shared" ref="E31:M31" si="15">(($D$31*$F$9*(1-$F$10))-$F$8-$F$11)-((E17*$L$9*(1-$L$10))-$L$8-$L$11)</f>
        <v>304</v>
      </c>
      <c r="F31" s="12">
        <f t="shared" si="15"/>
        <v>294</v>
      </c>
      <c r="G31" s="12">
        <f t="shared" si="15"/>
        <v>284</v>
      </c>
      <c r="H31" s="12">
        <f t="shared" si="15"/>
        <v>274</v>
      </c>
      <c r="I31" s="12">
        <f t="shared" si="15"/>
        <v>264</v>
      </c>
      <c r="J31" s="12">
        <f t="shared" si="15"/>
        <v>254</v>
      </c>
      <c r="K31" s="12">
        <f t="shared" si="15"/>
        <v>244</v>
      </c>
      <c r="L31" s="12">
        <f t="shared" si="15"/>
        <v>234</v>
      </c>
      <c r="M31" s="20">
        <f t="shared" si="15"/>
        <v>224</v>
      </c>
      <c r="N31" s="5"/>
      <c r="O31" s="28"/>
      <c r="Q31" s="34"/>
    </row>
    <row r="32" spans="1:17" x14ac:dyDescent="0.3">
      <c r="A32" s="32"/>
      <c r="C32" s="27"/>
      <c r="D32" s="11">
        <f t="shared" si="2"/>
        <v>7.25</v>
      </c>
      <c r="E32" s="19">
        <f t="shared" ref="E32:M32" si="16">(($D$32*$F$9*(1-$F$10))-$F$8-$F$11)-((E17*$L$9*(1-$L$10))-$L$8-$L$11)</f>
        <v>336</v>
      </c>
      <c r="F32" s="12">
        <f t="shared" si="16"/>
        <v>326</v>
      </c>
      <c r="G32" s="12">
        <f t="shared" si="16"/>
        <v>316</v>
      </c>
      <c r="H32" s="12">
        <f t="shared" si="16"/>
        <v>306</v>
      </c>
      <c r="I32" s="12">
        <f t="shared" si="16"/>
        <v>296</v>
      </c>
      <c r="J32" s="12">
        <f t="shared" si="16"/>
        <v>286</v>
      </c>
      <c r="K32" s="12">
        <f t="shared" si="16"/>
        <v>276</v>
      </c>
      <c r="L32" s="12">
        <f t="shared" si="16"/>
        <v>266</v>
      </c>
      <c r="M32" s="20">
        <f t="shared" si="16"/>
        <v>256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7.5</v>
      </c>
      <c r="E33" s="21">
        <f t="shared" ref="E33:M33" si="17">(($D$33*$F$9*(1-$F$10))-$F$8-$F$11)-((E17*$L$9*(1-$L$10))-$L$8-$L$11)</f>
        <v>368</v>
      </c>
      <c r="F33" s="22">
        <f t="shared" si="17"/>
        <v>358</v>
      </c>
      <c r="G33" s="22">
        <f t="shared" si="17"/>
        <v>348</v>
      </c>
      <c r="H33" s="22">
        <f t="shared" si="17"/>
        <v>338</v>
      </c>
      <c r="I33" s="22">
        <f t="shared" si="17"/>
        <v>328</v>
      </c>
      <c r="J33" s="22">
        <f t="shared" si="17"/>
        <v>318</v>
      </c>
      <c r="K33" s="22">
        <f t="shared" si="17"/>
        <v>308</v>
      </c>
      <c r="L33" s="22">
        <f t="shared" si="17"/>
        <v>298</v>
      </c>
      <c r="M33" s="23">
        <f t="shared" si="17"/>
        <v>288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4" priority="19" operator="greaterThan">
      <formula>0</formula>
    </cfRule>
  </conditionalFormatting>
  <conditionalFormatting sqref="E18:M33">
    <cfRule type="cellIs" dxfId="13" priority="35" operator="greaterThan">
      <formula>0</formula>
    </cfRule>
    <cfRule type="cellIs" dxfId="12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1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40"/>
  <sheetViews>
    <sheetView zoomScale="75" zoomScaleNormal="75" workbookViewId="0">
      <selection activeCell="D19" sqref="D1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39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668</v>
      </c>
      <c r="G8" s="5" t="s">
        <v>5</v>
      </c>
      <c r="H8" s="5"/>
      <c r="I8" s="5"/>
      <c r="J8" s="5"/>
      <c r="K8" s="7" t="s">
        <v>40</v>
      </c>
      <c r="L8" s="38">
        <v>375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160</v>
      </c>
      <c r="G9" s="5" t="s">
        <v>1</v>
      </c>
      <c r="H9" s="5"/>
      <c r="I9" s="5"/>
      <c r="J9" s="5"/>
      <c r="K9" s="7" t="s">
        <v>41</v>
      </c>
      <c r="L9" s="39">
        <v>100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42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43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44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3.4</v>
      </c>
      <c r="F17" s="11">
        <f>E17+0.15</f>
        <v>3.55</v>
      </c>
      <c r="G17" s="11">
        <f t="shared" ref="G17:M17" si="0">F17+0.15</f>
        <v>3.6999999999999997</v>
      </c>
      <c r="H17" s="11">
        <f t="shared" si="0"/>
        <v>3.8499999999999996</v>
      </c>
      <c r="I17" s="11">
        <f t="shared" si="0"/>
        <v>3.9999999999999996</v>
      </c>
      <c r="J17" s="11">
        <f t="shared" si="0"/>
        <v>4.1499999999999995</v>
      </c>
      <c r="K17" s="11">
        <f t="shared" si="0"/>
        <v>4.3</v>
      </c>
      <c r="L17" s="11">
        <f t="shared" si="0"/>
        <v>4.45</v>
      </c>
      <c r="M17" s="11">
        <f t="shared" si="0"/>
        <v>4.6000000000000005</v>
      </c>
      <c r="N17" s="5"/>
      <c r="O17" s="28"/>
      <c r="Q17" s="34"/>
    </row>
    <row r="18" spans="1:17" x14ac:dyDescent="0.3">
      <c r="A18" s="32"/>
      <c r="C18" s="27"/>
      <c r="D18" s="10">
        <v>3.9</v>
      </c>
      <c r="E18" s="16">
        <f t="shared" ref="E18:M18" si="1">(($D$18*$F$9*(1-$F$10))-$F$8-$F$11)-((E17*$L$9*(1-$L$10))-$L$8-$L$11)</f>
        <v>-65.799999999999955</v>
      </c>
      <c r="F18" s="17">
        <f t="shared" si="1"/>
        <v>-77.799999999999955</v>
      </c>
      <c r="G18" s="17">
        <f t="shared" si="1"/>
        <v>-89.799999999999955</v>
      </c>
      <c r="H18" s="17">
        <f t="shared" si="1"/>
        <v>-101.79999999999995</v>
      </c>
      <c r="I18" s="17">
        <f t="shared" si="1"/>
        <v>-113.79999999999995</v>
      </c>
      <c r="J18" s="17">
        <f t="shared" si="1"/>
        <v>-125.79999999999995</v>
      </c>
      <c r="K18" s="17">
        <f t="shared" si="1"/>
        <v>-137.79999999999995</v>
      </c>
      <c r="L18" s="17">
        <f t="shared" si="1"/>
        <v>-149.79999999999995</v>
      </c>
      <c r="M18" s="18">
        <f t="shared" si="1"/>
        <v>-161.80000000000001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4.1500000000000004</v>
      </c>
      <c r="E19" s="19">
        <f t="shared" ref="E19:M19" si="3">(($D$19*$F$9*(1-$F$10))-$F$8-$F$11)-((E17*$L$9*(1-$L$10))-$L$8-$L$11)</f>
        <v>-33.799999999999955</v>
      </c>
      <c r="F19" s="12">
        <f t="shared" si="3"/>
        <v>-45.799999999999955</v>
      </c>
      <c r="G19" s="12">
        <f t="shared" si="3"/>
        <v>-57.799999999999955</v>
      </c>
      <c r="H19" s="12">
        <f t="shared" si="3"/>
        <v>-69.799999999999955</v>
      </c>
      <c r="I19" s="12">
        <f t="shared" si="3"/>
        <v>-81.799999999999955</v>
      </c>
      <c r="J19" s="12">
        <f t="shared" si="3"/>
        <v>-93.799999999999955</v>
      </c>
      <c r="K19" s="12">
        <f t="shared" si="3"/>
        <v>-105.79999999999995</v>
      </c>
      <c r="L19" s="12">
        <f t="shared" si="3"/>
        <v>-117.79999999999995</v>
      </c>
      <c r="M19" s="20">
        <f t="shared" si="3"/>
        <v>-129.80000000000001</v>
      </c>
      <c r="N19" s="5"/>
      <c r="O19" s="28"/>
      <c r="Q19" s="34"/>
    </row>
    <row r="20" spans="1:17" x14ac:dyDescent="0.3">
      <c r="A20" s="32"/>
      <c r="C20" s="27"/>
      <c r="D20" s="11">
        <f t="shared" si="2"/>
        <v>4.4000000000000004</v>
      </c>
      <c r="E20" s="19">
        <f t="shared" ref="E20:M20" si="4">(($D$20*$F$9*(1-$F$10))-$F$8-$F$11)-((E17*$L$9*(1-$L$10))-$L$8-$L$11)</f>
        <v>-1.7999999999999545</v>
      </c>
      <c r="F20" s="12">
        <f t="shared" si="4"/>
        <v>-13.799999999999955</v>
      </c>
      <c r="G20" s="12">
        <f t="shared" si="4"/>
        <v>-25.799999999999955</v>
      </c>
      <c r="H20" s="12">
        <f t="shared" si="4"/>
        <v>-37.799999999999955</v>
      </c>
      <c r="I20" s="12">
        <f t="shared" si="4"/>
        <v>-49.799999999999955</v>
      </c>
      <c r="J20" s="12">
        <f t="shared" si="4"/>
        <v>-61.799999999999955</v>
      </c>
      <c r="K20" s="12">
        <f t="shared" si="4"/>
        <v>-73.799999999999955</v>
      </c>
      <c r="L20" s="12">
        <f t="shared" si="4"/>
        <v>-85.799999999999955</v>
      </c>
      <c r="M20" s="20">
        <f t="shared" si="4"/>
        <v>-97.800000000000011</v>
      </c>
      <c r="N20" s="5"/>
      <c r="O20" s="28"/>
      <c r="Q20" s="34"/>
    </row>
    <row r="21" spans="1:17" x14ac:dyDescent="0.3">
      <c r="A21" s="32"/>
      <c r="C21" s="27"/>
      <c r="D21" s="11">
        <f t="shared" si="2"/>
        <v>4.6500000000000004</v>
      </c>
      <c r="E21" s="19">
        <f t="shared" ref="E21:M21" si="5">(($D$21*$F$9*(1-$F$10))-$F$8-$F$11)-((E17*$L$9*(1-$L$10))-$L$8-$L$11)</f>
        <v>30.200000000000045</v>
      </c>
      <c r="F21" s="12">
        <f t="shared" si="5"/>
        <v>18.200000000000045</v>
      </c>
      <c r="G21" s="12">
        <f t="shared" si="5"/>
        <v>6.2000000000000455</v>
      </c>
      <c r="H21" s="12">
        <f t="shared" si="5"/>
        <v>-5.7999999999999545</v>
      </c>
      <c r="I21" s="12">
        <f t="shared" si="5"/>
        <v>-17.799999999999955</v>
      </c>
      <c r="J21" s="12">
        <f t="shared" si="5"/>
        <v>-29.799999999999955</v>
      </c>
      <c r="K21" s="12">
        <f t="shared" si="5"/>
        <v>-41.799999999999955</v>
      </c>
      <c r="L21" s="12">
        <f t="shared" si="5"/>
        <v>-53.799999999999955</v>
      </c>
      <c r="M21" s="20">
        <f t="shared" si="5"/>
        <v>-65.800000000000011</v>
      </c>
      <c r="N21" s="5"/>
      <c r="O21" s="28"/>
      <c r="Q21" s="34"/>
    </row>
    <row r="22" spans="1:17" x14ac:dyDescent="0.3">
      <c r="A22" s="32"/>
      <c r="C22" s="27"/>
      <c r="D22" s="11">
        <f t="shared" si="2"/>
        <v>4.9000000000000004</v>
      </c>
      <c r="E22" s="19">
        <f t="shared" ref="E22:M22" si="6">(($D$22*$F$9*(1-$F$10))-$F$8-$F$11)-((E17*$L$9*(1-$L$10))-$L$8-$L$11)</f>
        <v>62.200000000000045</v>
      </c>
      <c r="F22" s="12">
        <f t="shared" si="6"/>
        <v>50.200000000000045</v>
      </c>
      <c r="G22" s="12">
        <f t="shared" si="6"/>
        <v>38.200000000000045</v>
      </c>
      <c r="H22" s="12">
        <f t="shared" si="6"/>
        <v>26.200000000000045</v>
      </c>
      <c r="I22" s="12">
        <f t="shared" si="6"/>
        <v>14.200000000000045</v>
      </c>
      <c r="J22" s="12">
        <f t="shared" si="6"/>
        <v>2.2000000000000455</v>
      </c>
      <c r="K22" s="12">
        <f t="shared" si="6"/>
        <v>-9.7999999999999545</v>
      </c>
      <c r="L22" s="12">
        <f t="shared" si="6"/>
        <v>-21.799999999999955</v>
      </c>
      <c r="M22" s="20">
        <f t="shared" si="6"/>
        <v>-33.800000000000011</v>
      </c>
      <c r="N22" s="5"/>
      <c r="O22" s="28"/>
      <c r="Q22" s="34"/>
    </row>
    <row r="23" spans="1:17" x14ac:dyDescent="0.3">
      <c r="A23" s="32"/>
      <c r="C23" s="27"/>
      <c r="D23" s="11">
        <f t="shared" si="2"/>
        <v>5.15</v>
      </c>
      <c r="E23" s="19">
        <f t="shared" ref="E23:M23" si="7">(($D$23*$F$9*(1-$F$10))-$F$8-$F$11)-((E17*$L$9*(1-$L$10))-$L$8-$L$11)</f>
        <v>94.200000000000045</v>
      </c>
      <c r="F23" s="12">
        <f t="shared" si="7"/>
        <v>82.200000000000045</v>
      </c>
      <c r="G23" s="12">
        <f t="shared" si="7"/>
        <v>70.200000000000045</v>
      </c>
      <c r="H23" s="12">
        <f t="shared" si="7"/>
        <v>58.200000000000045</v>
      </c>
      <c r="I23" s="12">
        <f t="shared" si="7"/>
        <v>46.200000000000045</v>
      </c>
      <c r="J23" s="12">
        <f t="shared" si="7"/>
        <v>34.200000000000045</v>
      </c>
      <c r="K23" s="12">
        <f t="shared" si="7"/>
        <v>22.200000000000045</v>
      </c>
      <c r="L23" s="12">
        <f t="shared" si="7"/>
        <v>10.200000000000045</v>
      </c>
      <c r="M23" s="20">
        <f t="shared" si="7"/>
        <v>-1.8000000000000114</v>
      </c>
      <c r="N23" s="5"/>
      <c r="O23" s="28"/>
      <c r="Q23" s="34"/>
    </row>
    <row r="24" spans="1:17" x14ac:dyDescent="0.3">
      <c r="A24" s="32"/>
      <c r="C24" s="27"/>
      <c r="D24" s="11">
        <f t="shared" si="2"/>
        <v>5.4</v>
      </c>
      <c r="E24" s="19">
        <f t="shared" ref="E24:M24" si="8">(($D$24*$F$9*(1-$F$10))-$F$8-$F$11)-((E17*$L$9*(1-$L$10))-$L$8-$L$11)</f>
        <v>126.20000000000005</v>
      </c>
      <c r="F24" s="12">
        <f t="shared" si="8"/>
        <v>114.20000000000005</v>
      </c>
      <c r="G24" s="12">
        <f t="shared" si="8"/>
        <v>102.20000000000005</v>
      </c>
      <c r="H24" s="12">
        <f t="shared" si="8"/>
        <v>90.200000000000045</v>
      </c>
      <c r="I24" s="12">
        <f t="shared" si="8"/>
        <v>78.200000000000045</v>
      </c>
      <c r="J24" s="12">
        <f t="shared" si="8"/>
        <v>66.200000000000045</v>
      </c>
      <c r="K24" s="12">
        <f t="shared" si="8"/>
        <v>54.200000000000045</v>
      </c>
      <c r="L24" s="12">
        <f t="shared" si="8"/>
        <v>42.200000000000045</v>
      </c>
      <c r="M24" s="20">
        <f t="shared" si="8"/>
        <v>30.199999999999989</v>
      </c>
      <c r="N24" s="5"/>
      <c r="O24" s="28"/>
      <c r="Q24" s="34"/>
    </row>
    <row r="25" spans="1:17" x14ac:dyDescent="0.3">
      <c r="A25" s="32"/>
      <c r="C25" s="27"/>
      <c r="D25" s="11">
        <f t="shared" si="2"/>
        <v>5.65</v>
      </c>
      <c r="E25" s="19">
        <f t="shared" ref="E25:M25" si="9">(($D$25*$F$9*(1-$F$10))-$F$8-$F$11)-((E17*$L$9*(1-$L$10))-$L$8-$L$11)</f>
        <v>158.20000000000005</v>
      </c>
      <c r="F25" s="12">
        <f t="shared" si="9"/>
        <v>146.20000000000005</v>
      </c>
      <c r="G25" s="12">
        <f t="shared" si="9"/>
        <v>134.20000000000005</v>
      </c>
      <c r="H25" s="12">
        <f t="shared" si="9"/>
        <v>122.20000000000005</v>
      </c>
      <c r="I25" s="12">
        <f t="shared" si="9"/>
        <v>110.20000000000005</v>
      </c>
      <c r="J25" s="12">
        <f t="shared" si="9"/>
        <v>98.200000000000045</v>
      </c>
      <c r="K25" s="12">
        <f t="shared" si="9"/>
        <v>86.200000000000045</v>
      </c>
      <c r="L25" s="12">
        <f t="shared" si="9"/>
        <v>74.200000000000045</v>
      </c>
      <c r="M25" s="20">
        <f t="shared" si="9"/>
        <v>62.199999999999989</v>
      </c>
      <c r="N25" s="5"/>
      <c r="O25" s="28"/>
      <c r="Q25" s="34"/>
    </row>
    <row r="26" spans="1:17" x14ac:dyDescent="0.3">
      <c r="A26" s="32"/>
      <c r="C26" s="27"/>
      <c r="D26" s="11">
        <f t="shared" si="2"/>
        <v>5.9</v>
      </c>
      <c r="E26" s="19">
        <f t="shared" ref="E26:M26" si="10">(($D$26*$F$9*(1-$F$10))-$F$8-$F$11)-((E17*$L$9*(1-$L$10))-$L$8-$L$11)</f>
        <v>190.20000000000005</v>
      </c>
      <c r="F26" s="12">
        <f t="shared" si="10"/>
        <v>178.20000000000005</v>
      </c>
      <c r="G26" s="12">
        <f t="shared" si="10"/>
        <v>166.20000000000005</v>
      </c>
      <c r="H26" s="12">
        <f t="shared" si="10"/>
        <v>154.20000000000005</v>
      </c>
      <c r="I26" s="12">
        <f t="shared" si="10"/>
        <v>142.20000000000005</v>
      </c>
      <c r="J26" s="12">
        <f t="shared" si="10"/>
        <v>130.20000000000005</v>
      </c>
      <c r="K26" s="12">
        <f t="shared" si="10"/>
        <v>118.20000000000005</v>
      </c>
      <c r="L26" s="12">
        <f t="shared" si="10"/>
        <v>106.20000000000005</v>
      </c>
      <c r="M26" s="20">
        <f t="shared" si="10"/>
        <v>94.199999999999989</v>
      </c>
      <c r="N26" s="5"/>
      <c r="O26" s="28"/>
      <c r="Q26" s="34"/>
    </row>
    <row r="27" spans="1:17" x14ac:dyDescent="0.3">
      <c r="A27" s="32"/>
      <c r="C27" s="27"/>
      <c r="D27" s="11">
        <f t="shared" si="2"/>
        <v>6.15</v>
      </c>
      <c r="E27" s="19">
        <f t="shared" ref="E27:M27" si="11">(($D$27*$F$9*(1-$F$10))-$F$8-$F$11)-((E17*$L$9*(1-$L$10))-$L$8-$L$11)</f>
        <v>222.20000000000005</v>
      </c>
      <c r="F27" s="12">
        <f t="shared" si="11"/>
        <v>210.20000000000005</v>
      </c>
      <c r="G27" s="12">
        <f t="shared" si="11"/>
        <v>198.20000000000005</v>
      </c>
      <c r="H27" s="12">
        <f t="shared" si="11"/>
        <v>186.20000000000005</v>
      </c>
      <c r="I27" s="12">
        <f t="shared" si="11"/>
        <v>174.20000000000005</v>
      </c>
      <c r="J27" s="12">
        <f t="shared" si="11"/>
        <v>162.20000000000005</v>
      </c>
      <c r="K27" s="12">
        <f t="shared" si="11"/>
        <v>150.20000000000005</v>
      </c>
      <c r="L27" s="12">
        <f t="shared" si="11"/>
        <v>138.20000000000005</v>
      </c>
      <c r="M27" s="20">
        <f t="shared" si="11"/>
        <v>126.19999999999999</v>
      </c>
      <c r="N27" s="5"/>
      <c r="O27" s="28"/>
      <c r="Q27" s="34"/>
    </row>
    <row r="28" spans="1:17" x14ac:dyDescent="0.3">
      <c r="A28" s="32"/>
      <c r="C28" s="27"/>
      <c r="D28" s="11">
        <f t="shared" si="2"/>
        <v>6.4</v>
      </c>
      <c r="E28" s="19">
        <f t="shared" ref="E28:M28" si="12">(($D$28*$F$9*(1-$F$10))-$F$8-$F$11)-((E17*$L$9*(1-$L$10))-$L$8-$L$11)</f>
        <v>254.20000000000005</v>
      </c>
      <c r="F28" s="12">
        <f t="shared" si="12"/>
        <v>242.20000000000005</v>
      </c>
      <c r="G28" s="12">
        <f t="shared" si="12"/>
        <v>230.20000000000005</v>
      </c>
      <c r="H28" s="12">
        <f t="shared" si="12"/>
        <v>218.20000000000005</v>
      </c>
      <c r="I28" s="12">
        <f t="shared" si="12"/>
        <v>206.20000000000005</v>
      </c>
      <c r="J28" s="12">
        <f t="shared" si="12"/>
        <v>194.20000000000005</v>
      </c>
      <c r="K28" s="12">
        <f t="shared" si="12"/>
        <v>182.20000000000005</v>
      </c>
      <c r="L28" s="12">
        <f t="shared" si="12"/>
        <v>170.20000000000005</v>
      </c>
      <c r="M28" s="20">
        <f t="shared" si="12"/>
        <v>158.19999999999999</v>
      </c>
      <c r="N28" s="5"/>
      <c r="O28" s="28"/>
      <c r="Q28" s="34"/>
    </row>
    <row r="29" spans="1:17" x14ac:dyDescent="0.3">
      <c r="A29" s="32"/>
      <c r="C29" s="27"/>
      <c r="D29" s="11">
        <f t="shared" si="2"/>
        <v>6.65</v>
      </c>
      <c r="E29" s="19">
        <f t="shared" ref="E29:M29" si="13">(($D$29*$F$9*(1-$F$10))-$F$8-$F$11)-((E17*$L$9*(1-$L$10))-$L$8-$L$11)</f>
        <v>286.20000000000005</v>
      </c>
      <c r="F29" s="12">
        <f t="shared" si="13"/>
        <v>274.20000000000005</v>
      </c>
      <c r="G29" s="12">
        <f t="shared" si="13"/>
        <v>262.20000000000005</v>
      </c>
      <c r="H29" s="12">
        <f t="shared" si="13"/>
        <v>250.20000000000005</v>
      </c>
      <c r="I29" s="12">
        <f t="shared" si="13"/>
        <v>238.20000000000005</v>
      </c>
      <c r="J29" s="12">
        <f t="shared" si="13"/>
        <v>226.20000000000005</v>
      </c>
      <c r="K29" s="12">
        <f t="shared" si="13"/>
        <v>214.20000000000005</v>
      </c>
      <c r="L29" s="12">
        <f t="shared" si="13"/>
        <v>202.20000000000005</v>
      </c>
      <c r="M29" s="20">
        <f t="shared" si="13"/>
        <v>190.2</v>
      </c>
      <c r="N29" s="5"/>
      <c r="O29" s="28"/>
      <c r="Q29" s="34"/>
    </row>
    <row r="30" spans="1:17" x14ac:dyDescent="0.3">
      <c r="A30" s="32"/>
      <c r="C30" s="27"/>
      <c r="D30" s="11">
        <f t="shared" si="2"/>
        <v>6.9</v>
      </c>
      <c r="E30" s="19">
        <f t="shared" ref="E30:M30" si="14">(($D$30*$F$9*(1-$F$10))-$F$8-$F$11)-((E17*$L$9*(1-$L$10))-$L$8-$L$11)</f>
        <v>318.20000000000005</v>
      </c>
      <c r="F30" s="12">
        <f t="shared" si="14"/>
        <v>306.20000000000005</v>
      </c>
      <c r="G30" s="12">
        <f t="shared" si="14"/>
        <v>294.20000000000005</v>
      </c>
      <c r="H30" s="12">
        <f t="shared" si="14"/>
        <v>282.20000000000005</v>
      </c>
      <c r="I30" s="12">
        <f t="shared" si="14"/>
        <v>270.20000000000005</v>
      </c>
      <c r="J30" s="12">
        <f t="shared" si="14"/>
        <v>258.20000000000005</v>
      </c>
      <c r="K30" s="12">
        <f t="shared" si="14"/>
        <v>246.20000000000005</v>
      </c>
      <c r="L30" s="12">
        <f t="shared" si="14"/>
        <v>234.20000000000005</v>
      </c>
      <c r="M30" s="20">
        <f t="shared" si="14"/>
        <v>222.2</v>
      </c>
      <c r="N30" s="5"/>
      <c r="O30" s="28"/>
      <c r="Q30" s="34"/>
    </row>
    <row r="31" spans="1:17" x14ac:dyDescent="0.3">
      <c r="A31" s="32"/>
      <c r="C31" s="27"/>
      <c r="D31" s="11">
        <f t="shared" si="2"/>
        <v>7.15</v>
      </c>
      <c r="E31" s="19">
        <f t="shared" ref="E31:M31" si="15">(($D$31*$F$9*(1-$F$10))-$F$8-$F$11)-((E17*$L$9*(1-$L$10))-$L$8-$L$11)</f>
        <v>350.20000000000005</v>
      </c>
      <c r="F31" s="12">
        <f t="shared" si="15"/>
        <v>338.20000000000005</v>
      </c>
      <c r="G31" s="12">
        <f t="shared" si="15"/>
        <v>326.20000000000005</v>
      </c>
      <c r="H31" s="12">
        <f t="shared" si="15"/>
        <v>314.20000000000005</v>
      </c>
      <c r="I31" s="12">
        <f t="shared" si="15"/>
        <v>302.20000000000005</v>
      </c>
      <c r="J31" s="12">
        <f t="shared" si="15"/>
        <v>290.20000000000005</v>
      </c>
      <c r="K31" s="12">
        <f t="shared" si="15"/>
        <v>278.20000000000005</v>
      </c>
      <c r="L31" s="12">
        <f t="shared" si="15"/>
        <v>266.20000000000005</v>
      </c>
      <c r="M31" s="20">
        <f t="shared" si="15"/>
        <v>254.2</v>
      </c>
      <c r="N31" s="5"/>
      <c r="O31" s="28"/>
      <c r="Q31" s="34"/>
    </row>
    <row r="32" spans="1:17" x14ac:dyDescent="0.3">
      <c r="A32" s="32"/>
      <c r="C32" s="27"/>
      <c r="D32" s="11">
        <f t="shared" si="2"/>
        <v>7.4</v>
      </c>
      <c r="E32" s="19">
        <f t="shared" ref="E32:M32" si="16">(($D$32*$F$9*(1-$F$10))-$F$8-$F$11)-((E17*$L$9*(1-$L$10))-$L$8-$L$11)</f>
        <v>382.20000000000005</v>
      </c>
      <c r="F32" s="12">
        <f t="shared" si="16"/>
        <v>370.20000000000005</v>
      </c>
      <c r="G32" s="12">
        <f t="shared" si="16"/>
        <v>358.20000000000005</v>
      </c>
      <c r="H32" s="12">
        <f t="shared" si="16"/>
        <v>346.20000000000005</v>
      </c>
      <c r="I32" s="12">
        <f t="shared" si="16"/>
        <v>334.20000000000005</v>
      </c>
      <c r="J32" s="12">
        <f t="shared" si="16"/>
        <v>322.20000000000005</v>
      </c>
      <c r="K32" s="12">
        <f t="shared" si="16"/>
        <v>310.20000000000005</v>
      </c>
      <c r="L32" s="12">
        <f t="shared" si="16"/>
        <v>298.20000000000005</v>
      </c>
      <c r="M32" s="20">
        <f t="shared" si="16"/>
        <v>286.2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7.65</v>
      </c>
      <c r="E33" s="21">
        <f t="shared" ref="E33:M33" si="17">(($D$33*$F$9*(1-$F$10))-$F$8-$F$11)-((E17*$L$9*(1-$L$10))-$L$8-$L$11)</f>
        <v>414.20000000000005</v>
      </c>
      <c r="F33" s="22">
        <f t="shared" si="17"/>
        <v>402.20000000000005</v>
      </c>
      <c r="G33" s="22">
        <f t="shared" si="17"/>
        <v>390.20000000000005</v>
      </c>
      <c r="H33" s="22">
        <f t="shared" si="17"/>
        <v>378.20000000000005</v>
      </c>
      <c r="I33" s="22">
        <f t="shared" si="17"/>
        <v>366.20000000000005</v>
      </c>
      <c r="J33" s="22">
        <f t="shared" si="17"/>
        <v>354.20000000000005</v>
      </c>
      <c r="K33" s="22">
        <f t="shared" si="17"/>
        <v>342.20000000000005</v>
      </c>
      <c r="L33" s="22">
        <f t="shared" si="17"/>
        <v>330.20000000000005</v>
      </c>
      <c r="M33" s="23">
        <f t="shared" si="17"/>
        <v>318.2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9" priority="19" operator="greaterThan">
      <formula>0</formula>
    </cfRule>
  </conditionalFormatting>
  <conditionalFormatting sqref="E18:M33">
    <cfRule type="cellIs" dxfId="8" priority="35" operator="greaterThan">
      <formula>0</formula>
    </cfRule>
    <cfRule type="cellIs" dxfId="7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6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40"/>
  <sheetViews>
    <sheetView zoomScale="75" zoomScaleNormal="75" workbookViewId="0">
      <selection activeCell="E18" sqref="E18"/>
    </sheetView>
  </sheetViews>
  <sheetFormatPr defaultRowHeight="18.75" x14ac:dyDescent="0.3"/>
  <cols>
    <col min="1" max="1" width="4.140625" style="1" customWidth="1"/>
    <col min="2" max="2" width="10.42578125" style="1" customWidth="1"/>
    <col min="3" max="3" width="15.140625" style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45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40</v>
      </c>
      <c r="F8" s="38">
        <v>375</v>
      </c>
      <c r="G8" s="5" t="s">
        <v>5</v>
      </c>
      <c r="H8" s="5"/>
      <c r="I8" s="5"/>
      <c r="J8" s="5"/>
      <c r="K8" s="7" t="s">
        <v>7</v>
      </c>
      <c r="L8" s="38">
        <v>474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41</v>
      </c>
      <c r="F9" s="39">
        <v>100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42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43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42"/>
      <c r="D16" s="9" t="s">
        <v>44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9.6999999999999993</v>
      </c>
      <c r="F17" s="11">
        <f t="shared" ref="F17:M17" si="0">E17+0.25</f>
        <v>9.9499999999999993</v>
      </c>
      <c r="G17" s="11">
        <f t="shared" si="0"/>
        <v>10.199999999999999</v>
      </c>
      <c r="H17" s="11">
        <f t="shared" si="0"/>
        <v>10.45</v>
      </c>
      <c r="I17" s="11">
        <f t="shared" si="0"/>
        <v>10.7</v>
      </c>
      <c r="J17" s="11">
        <f t="shared" si="0"/>
        <v>10.95</v>
      </c>
      <c r="K17" s="11">
        <f t="shared" si="0"/>
        <v>11.2</v>
      </c>
      <c r="L17" s="11">
        <f t="shared" si="0"/>
        <v>11.45</v>
      </c>
      <c r="M17" s="11">
        <f t="shared" si="0"/>
        <v>11.7</v>
      </c>
      <c r="N17" s="5"/>
      <c r="O17" s="28"/>
      <c r="Q17" s="34"/>
    </row>
    <row r="18" spans="1:17" x14ac:dyDescent="0.3">
      <c r="A18" s="32"/>
      <c r="C18" s="27"/>
      <c r="D18" s="10">
        <v>3.5</v>
      </c>
      <c r="E18" s="16">
        <f t="shared" ref="E18:M18" si="1">(($D$18*$F$9*(1-$F$10))-$F$8-$F$11)-((E17*$L$9*(1-$L$10))-$L$8-$L$11)</f>
        <v>-9</v>
      </c>
      <c r="F18" s="17">
        <f t="shared" si="1"/>
        <v>-19</v>
      </c>
      <c r="G18" s="17">
        <f t="shared" si="1"/>
        <v>-29</v>
      </c>
      <c r="H18" s="17">
        <f t="shared" si="1"/>
        <v>-39</v>
      </c>
      <c r="I18" s="17">
        <f t="shared" si="1"/>
        <v>-49</v>
      </c>
      <c r="J18" s="17">
        <f t="shared" si="1"/>
        <v>-59</v>
      </c>
      <c r="K18" s="17">
        <f t="shared" si="1"/>
        <v>-69</v>
      </c>
      <c r="L18" s="17">
        <f t="shared" si="1"/>
        <v>-79</v>
      </c>
      <c r="M18" s="18">
        <f t="shared" si="1"/>
        <v>-89</v>
      </c>
      <c r="N18" s="5"/>
      <c r="O18" s="28"/>
      <c r="Q18" s="34"/>
    </row>
    <row r="19" spans="1:17" x14ac:dyDescent="0.3">
      <c r="A19" s="32"/>
      <c r="C19" s="27"/>
      <c r="D19" s="11">
        <f>D18+0.1</f>
        <v>3.6</v>
      </c>
      <c r="E19" s="19">
        <f t="shared" ref="E19:M19" si="2">(($D$19*$F$9*(1-$F$10))-$F$8-$F$11)-((E17*$L$9*(1-$L$10))-$L$8-$L$11)</f>
        <v>-1</v>
      </c>
      <c r="F19" s="12">
        <f t="shared" si="2"/>
        <v>-11</v>
      </c>
      <c r="G19" s="12">
        <f t="shared" si="2"/>
        <v>-21</v>
      </c>
      <c r="H19" s="12">
        <f t="shared" si="2"/>
        <v>-31</v>
      </c>
      <c r="I19" s="12">
        <f t="shared" si="2"/>
        <v>-41</v>
      </c>
      <c r="J19" s="12">
        <f t="shared" si="2"/>
        <v>-51</v>
      </c>
      <c r="K19" s="12">
        <f t="shared" si="2"/>
        <v>-61</v>
      </c>
      <c r="L19" s="12">
        <f t="shared" si="2"/>
        <v>-71</v>
      </c>
      <c r="M19" s="20">
        <f t="shared" si="2"/>
        <v>-81</v>
      </c>
      <c r="N19" s="5"/>
      <c r="O19" s="28"/>
      <c r="Q19" s="34"/>
    </row>
    <row r="20" spans="1:17" x14ac:dyDescent="0.3">
      <c r="A20" s="32"/>
      <c r="C20" s="27"/>
      <c r="D20" s="11">
        <f t="shared" ref="D20:D33" si="3">D19+0.1</f>
        <v>3.7</v>
      </c>
      <c r="E20" s="19">
        <f t="shared" ref="E20:M20" si="4">(($D$20*$F$9*(1-$F$10))-$F$8-$F$11)-((E17*$L$9*(1-$L$10))-$L$8-$L$11)</f>
        <v>7</v>
      </c>
      <c r="F20" s="12">
        <f t="shared" si="4"/>
        <v>-3</v>
      </c>
      <c r="G20" s="12">
        <f t="shared" si="4"/>
        <v>-13</v>
      </c>
      <c r="H20" s="12">
        <f t="shared" si="4"/>
        <v>-23</v>
      </c>
      <c r="I20" s="12">
        <f t="shared" si="4"/>
        <v>-33</v>
      </c>
      <c r="J20" s="12">
        <f t="shared" si="4"/>
        <v>-43</v>
      </c>
      <c r="K20" s="12">
        <f t="shared" si="4"/>
        <v>-53</v>
      </c>
      <c r="L20" s="12">
        <f t="shared" si="4"/>
        <v>-63</v>
      </c>
      <c r="M20" s="20">
        <f t="shared" si="4"/>
        <v>-73</v>
      </c>
      <c r="N20" s="5"/>
      <c r="O20" s="28"/>
      <c r="Q20" s="34"/>
    </row>
    <row r="21" spans="1:17" x14ac:dyDescent="0.3">
      <c r="A21" s="32"/>
      <c r="C21" s="27"/>
      <c r="D21" s="11">
        <f t="shared" si="3"/>
        <v>3.8000000000000003</v>
      </c>
      <c r="E21" s="19">
        <f t="shared" ref="E21:M21" si="5">(($D$21*$F$9*(1-$F$10))-$F$8-$F$11)-((E17*$L$9*(1-$L$10))-$L$8-$L$11)</f>
        <v>15</v>
      </c>
      <c r="F21" s="12">
        <f t="shared" si="5"/>
        <v>5</v>
      </c>
      <c r="G21" s="12">
        <f t="shared" si="5"/>
        <v>-5</v>
      </c>
      <c r="H21" s="12">
        <f t="shared" si="5"/>
        <v>-15</v>
      </c>
      <c r="I21" s="12">
        <f t="shared" si="5"/>
        <v>-25</v>
      </c>
      <c r="J21" s="12">
        <f t="shared" si="5"/>
        <v>-35</v>
      </c>
      <c r="K21" s="12">
        <f t="shared" si="5"/>
        <v>-45</v>
      </c>
      <c r="L21" s="12">
        <f t="shared" si="5"/>
        <v>-55</v>
      </c>
      <c r="M21" s="20">
        <f t="shared" si="5"/>
        <v>-65</v>
      </c>
      <c r="N21" s="5"/>
      <c r="O21" s="28"/>
      <c r="Q21" s="34"/>
    </row>
    <row r="22" spans="1:17" x14ac:dyDescent="0.3">
      <c r="A22" s="32"/>
      <c r="C22" s="27"/>
      <c r="D22" s="11">
        <f t="shared" si="3"/>
        <v>3.9000000000000004</v>
      </c>
      <c r="E22" s="19">
        <f t="shared" ref="E22:M22" si="6">(($D$22*$F$9*(1-$F$10))-$F$8-$F$11)-((E17*$L$9*(1-$L$10))-$L$8-$L$11)</f>
        <v>23.000000000000057</v>
      </c>
      <c r="F22" s="12">
        <f t="shared" si="6"/>
        <v>13.000000000000057</v>
      </c>
      <c r="G22" s="12">
        <f t="shared" si="6"/>
        <v>3.0000000000000568</v>
      </c>
      <c r="H22" s="12">
        <f t="shared" si="6"/>
        <v>-6.9999999999999432</v>
      </c>
      <c r="I22" s="12">
        <f t="shared" si="6"/>
        <v>-16.999999999999943</v>
      </c>
      <c r="J22" s="12">
        <f t="shared" si="6"/>
        <v>-26.999999999999943</v>
      </c>
      <c r="K22" s="12">
        <f t="shared" si="6"/>
        <v>-36.999999999999943</v>
      </c>
      <c r="L22" s="12">
        <f t="shared" si="6"/>
        <v>-46.999999999999943</v>
      </c>
      <c r="M22" s="20">
        <f t="shared" si="6"/>
        <v>-56.999999999999943</v>
      </c>
      <c r="N22" s="5"/>
      <c r="O22" s="28"/>
      <c r="Q22" s="34"/>
    </row>
    <row r="23" spans="1:17" x14ac:dyDescent="0.3">
      <c r="A23" s="32"/>
      <c r="C23" s="27"/>
      <c r="D23" s="11">
        <f t="shared" si="3"/>
        <v>4</v>
      </c>
      <c r="E23" s="19">
        <f t="shared" ref="E23:M23" si="7">(($D$23*$F$9*(1-$F$10))-$F$8-$F$11)-((E17*$L$9*(1-$L$10))-$L$8-$L$11)</f>
        <v>31</v>
      </c>
      <c r="F23" s="12">
        <f t="shared" si="7"/>
        <v>21</v>
      </c>
      <c r="G23" s="12">
        <f t="shared" si="7"/>
        <v>11</v>
      </c>
      <c r="H23" s="12">
        <f t="shared" si="7"/>
        <v>1</v>
      </c>
      <c r="I23" s="12">
        <f t="shared" si="7"/>
        <v>-9</v>
      </c>
      <c r="J23" s="12">
        <f t="shared" si="7"/>
        <v>-19</v>
      </c>
      <c r="K23" s="12">
        <f t="shared" si="7"/>
        <v>-29</v>
      </c>
      <c r="L23" s="12">
        <f t="shared" si="7"/>
        <v>-39</v>
      </c>
      <c r="M23" s="20">
        <f t="shared" si="7"/>
        <v>-49</v>
      </c>
      <c r="N23" s="5"/>
      <c r="O23" s="28"/>
      <c r="Q23" s="34"/>
    </row>
    <row r="24" spans="1:17" x14ac:dyDescent="0.3">
      <c r="A24" s="32"/>
      <c r="C24" s="27"/>
      <c r="D24" s="11">
        <f t="shared" si="3"/>
        <v>4.0999999999999996</v>
      </c>
      <c r="E24" s="19">
        <f t="shared" ref="E24:M24" si="8">(($D$24*$F$9*(1-$F$10))-$F$8-$F$11)-((E17*$L$9*(1-$L$10))-$L$8-$L$11)</f>
        <v>39</v>
      </c>
      <c r="F24" s="12">
        <f t="shared" si="8"/>
        <v>29</v>
      </c>
      <c r="G24" s="12">
        <f t="shared" si="8"/>
        <v>19</v>
      </c>
      <c r="H24" s="12">
        <f t="shared" si="8"/>
        <v>9</v>
      </c>
      <c r="I24" s="12">
        <f t="shared" si="8"/>
        <v>-1</v>
      </c>
      <c r="J24" s="12">
        <f t="shared" si="8"/>
        <v>-11</v>
      </c>
      <c r="K24" s="12">
        <f t="shared" si="8"/>
        <v>-21</v>
      </c>
      <c r="L24" s="12">
        <f t="shared" si="8"/>
        <v>-31</v>
      </c>
      <c r="M24" s="20">
        <f t="shared" si="8"/>
        <v>-41</v>
      </c>
      <c r="N24" s="5"/>
      <c r="O24" s="28"/>
      <c r="Q24" s="34"/>
    </row>
    <row r="25" spans="1:17" x14ac:dyDescent="0.3">
      <c r="A25" s="32"/>
      <c r="C25" s="27"/>
      <c r="D25" s="11">
        <f t="shared" si="3"/>
        <v>4.1999999999999993</v>
      </c>
      <c r="E25" s="19">
        <f t="shared" ref="E25:M25" si="9">(($D$25*$F$9*(1-$F$10))-$F$8-$F$11)-((E17*$L$9*(1-$L$10))-$L$8-$L$11)</f>
        <v>47</v>
      </c>
      <c r="F25" s="12">
        <f t="shared" si="9"/>
        <v>37</v>
      </c>
      <c r="G25" s="12">
        <f t="shared" si="9"/>
        <v>27</v>
      </c>
      <c r="H25" s="12">
        <f t="shared" si="9"/>
        <v>17</v>
      </c>
      <c r="I25" s="12">
        <f t="shared" si="9"/>
        <v>7</v>
      </c>
      <c r="J25" s="12">
        <f t="shared" si="9"/>
        <v>-3</v>
      </c>
      <c r="K25" s="12">
        <f t="shared" si="9"/>
        <v>-13</v>
      </c>
      <c r="L25" s="12">
        <f t="shared" si="9"/>
        <v>-23</v>
      </c>
      <c r="M25" s="20">
        <f t="shared" si="9"/>
        <v>-33</v>
      </c>
      <c r="N25" s="5"/>
      <c r="O25" s="28"/>
      <c r="Q25" s="34"/>
    </row>
    <row r="26" spans="1:17" x14ac:dyDescent="0.3">
      <c r="A26" s="32"/>
      <c r="C26" s="27"/>
      <c r="D26" s="11">
        <f t="shared" si="3"/>
        <v>4.2999999999999989</v>
      </c>
      <c r="E26" s="19">
        <f t="shared" ref="E26:M26" si="10">(($D$26*$F$9*(1-$F$10))-$F$8-$F$11)-((E17*$L$9*(1-$L$10))-$L$8-$L$11)</f>
        <v>54.999999999999943</v>
      </c>
      <c r="F26" s="12">
        <f t="shared" si="10"/>
        <v>44.999999999999943</v>
      </c>
      <c r="G26" s="12">
        <f t="shared" si="10"/>
        <v>34.999999999999943</v>
      </c>
      <c r="H26" s="12">
        <f t="shared" si="10"/>
        <v>24.999999999999943</v>
      </c>
      <c r="I26" s="12">
        <f t="shared" si="10"/>
        <v>14.999999999999943</v>
      </c>
      <c r="J26" s="12">
        <f t="shared" si="10"/>
        <v>4.9999999999999432</v>
      </c>
      <c r="K26" s="12">
        <f t="shared" si="10"/>
        <v>-5.0000000000000568</v>
      </c>
      <c r="L26" s="12">
        <f t="shared" si="10"/>
        <v>-15.000000000000057</v>
      </c>
      <c r="M26" s="20">
        <f t="shared" si="10"/>
        <v>-25.000000000000057</v>
      </c>
      <c r="N26" s="5"/>
      <c r="O26" s="28"/>
      <c r="Q26" s="34"/>
    </row>
    <row r="27" spans="1:17" x14ac:dyDescent="0.3">
      <c r="A27" s="32"/>
      <c r="C27" s="27"/>
      <c r="D27" s="11">
        <f t="shared" si="3"/>
        <v>4.3999999999999986</v>
      </c>
      <c r="E27" s="19">
        <f t="shared" ref="E27:M27" si="11">(($D$27*$F$9*(1-$F$10))-$F$8-$F$11)-((E17*$L$9*(1-$L$10))-$L$8-$L$11)</f>
        <v>62.999999999999943</v>
      </c>
      <c r="F27" s="12">
        <f t="shared" si="11"/>
        <v>52.999999999999943</v>
      </c>
      <c r="G27" s="12">
        <f t="shared" si="11"/>
        <v>42.999999999999943</v>
      </c>
      <c r="H27" s="12">
        <f t="shared" si="11"/>
        <v>32.999999999999943</v>
      </c>
      <c r="I27" s="12">
        <f t="shared" si="11"/>
        <v>22.999999999999943</v>
      </c>
      <c r="J27" s="12">
        <f t="shared" si="11"/>
        <v>12.999999999999943</v>
      </c>
      <c r="K27" s="12">
        <f t="shared" si="11"/>
        <v>2.9999999999999432</v>
      </c>
      <c r="L27" s="12">
        <f t="shared" si="11"/>
        <v>-7.0000000000000568</v>
      </c>
      <c r="M27" s="20">
        <f t="shared" si="11"/>
        <v>-17.000000000000057</v>
      </c>
      <c r="N27" s="5"/>
      <c r="O27" s="28"/>
      <c r="Q27" s="34"/>
    </row>
    <row r="28" spans="1:17" x14ac:dyDescent="0.3">
      <c r="A28" s="32"/>
      <c r="C28" s="27"/>
      <c r="D28" s="11">
        <f t="shared" si="3"/>
        <v>4.4999999999999982</v>
      </c>
      <c r="E28" s="19">
        <f t="shared" ref="E28:M28" si="12">(($D$28*$F$9*(1-$F$10))-$F$8-$F$11)-((E17*$L$9*(1-$L$10))-$L$8-$L$11)</f>
        <v>70.999999999999886</v>
      </c>
      <c r="F28" s="12">
        <f t="shared" si="12"/>
        <v>60.999999999999886</v>
      </c>
      <c r="G28" s="12">
        <f t="shared" si="12"/>
        <v>50.999999999999886</v>
      </c>
      <c r="H28" s="12">
        <f t="shared" si="12"/>
        <v>40.999999999999886</v>
      </c>
      <c r="I28" s="12">
        <f t="shared" si="12"/>
        <v>30.999999999999886</v>
      </c>
      <c r="J28" s="12">
        <f t="shared" si="12"/>
        <v>20.999999999999886</v>
      </c>
      <c r="K28" s="12">
        <f t="shared" si="12"/>
        <v>10.999999999999886</v>
      </c>
      <c r="L28" s="12">
        <f t="shared" si="12"/>
        <v>0.99999999999988631</v>
      </c>
      <c r="M28" s="20">
        <f t="shared" si="12"/>
        <v>-9.0000000000001137</v>
      </c>
      <c r="N28" s="5"/>
      <c r="O28" s="28"/>
      <c r="Q28" s="34"/>
    </row>
    <row r="29" spans="1:17" x14ac:dyDescent="0.3">
      <c r="A29" s="32"/>
      <c r="C29" s="27"/>
      <c r="D29" s="11">
        <f t="shared" si="3"/>
        <v>4.5999999999999979</v>
      </c>
      <c r="E29" s="19">
        <f t="shared" ref="E29:M29" si="13">(($D$29*$F$9*(1-$F$10))-$F$8-$F$11)-((E17*$L$9*(1-$L$10))-$L$8-$L$11)</f>
        <v>78.999999999999829</v>
      </c>
      <c r="F29" s="12">
        <f t="shared" si="13"/>
        <v>68.999999999999829</v>
      </c>
      <c r="G29" s="12">
        <f t="shared" si="13"/>
        <v>58.999999999999829</v>
      </c>
      <c r="H29" s="12">
        <f t="shared" si="13"/>
        <v>48.999999999999829</v>
      </c>
      <c r="I29" s="12">
        <f t="shared" si="13"/>
        <v>38.999999999999829</v>
      </c>
      <c r="J29" s="12">
        <f t="shared" si="13"/>
        <v>28.999999999999829</v>
      </c>
      <c r="K29" s="12">
        <f t="shared" si="13"/>
        <v>18.999999999999829</v>
      </c>
      <c r="L29" s="12">
        <f t="shared" si="13"/>
        <v>8.9999999999998295</v>
      </c>
      <c r="M29" s="20">
        <f t="shared" si="13"/>
        <v>-1.0000000000001705</v>
      </c>
      <c r="N29" s="5"/>
      <c r="O29" s="28"/>
      <c r="Q29" s="34"/>
    </row>
    <row r="30" spans="1:17" x14ac:dyDescent="0.3">
      <c r="A30" s="32"/>
      <c r="C30" s="27"/>
      <c r="D30" s="11">
        <f t="shared" si="3"/>
        <v>4.6999999999999975</v>
      </c>
      <c r="E30" s="19">
        <f t="shared" ref="E30:M30" si="14">(($D$30*$F$9*(1-$F$10))-$F$8-$F$11)-((E17*$L$9*(1-$L$10))-$L$8-$L$11)</f>
        <v>86.999999999999829</v>
      </c>
      <c r="F30" s="12">
        <f t="shared" si="14"/>
        <v>76.999999999999829</v>
      </c>
      <c r="G30" s="12">
        <f t="shared" si="14"/>
        <v>66.999999999999829</v>
      </c>
      <c r="H30" s="12">
        <f t="shared" si="14"/>
        <v>56.999999999999829</v>
      </c>
      <c r="I30" s="12">
        <f t="shared" si="14"/>
        <v>46.999999999999829</v>
      </c>
      <c r="J30" s="12">
        <f t="shared" si="14"/>
        <v>36.999999999999829</v>
      </c>
      <c r="K30" s="12">
        <f t="shared" si="14"/>
        <v>26.999999999999829</v>
      </c>
      <c r="L30" s="12">
        <f t="shared" si="14"/>
        <v>16.999999999999829</v>
      </c>
      <c r="M30" s="20">
        <f t="shared" si="14"/>
        <v>6.9999999999998295</v>
      </c>
      <c r="N30" s="5"/>
      <c r="O30" s="28"/>
      <c r="Q30" s="34"/>
    </row>
    <row r="31" spans="1:17" x14ac:dyDescent="0.3">
      <c r="A31" s="32"/>
      <c r="C31" s="27"/>
      <c r="D31" s="11">
        <f t="shared" si="3"/>
        <v>4.7999999999999972</v>
      </c>
      <c r="E31" s="19">
        <f t="shared" ref="E31:M31" si="15">(($D$31*$F$9*(1-$F$10))-$F$8-$F$11)-((E17*$L$9*(1-$L$10))-$L$8-$L$11)</f>
        <v>94.999999999999773</v>
      </c>
      <c r="F31" s="12">
        <f t="shared" si="15"/>
        <v>84.999999999999773</v>
      </c>
      <c r="G31" s="12">
        <f t="shared" si="15"/>
        <v>74.999999999999773</v>
      </c>
      <c r="H31" s="12">
        <f t="shared" si="15"/>
        <v>64.999999999999773</v>
      </c>
      <c r="I31" s="12">
        <f t="shared" si="15"/>
        <v>54.999999999999773</v>
      </c>
      <c r="J31" s="12">
        <f t="shared" si="15"/>
        <v>44.999999999999773</v>
      </c>
      <c r="K31" s="12">
        <f t="shared" si="15"/>
        <v>34.999999999999773</v>
      </c>
      <c r="L31" s="12">
        <f t="shared" si="15"/>
        <v>24.999999999999773</v>
      </c>
      <c r="M31" s="20">
        <f t="shared" si="15"/>
        <v>14.999999999999773</v>
      </c>
      <c r="N31" s="5"/>
      <c r="O31" s="28"/>
      <c r="Q31" s="34"/>
    </row>
    <row r="32" spans="1:17" x14ac:dyDescent="0.3">
      <c r="A32" s="32"/>
      <c r="C32" s="27"/>
      <c r="D32" s="11">
        <f t="shared" si="3"/>
        <v>4.8999999999999968</v>
      </c>
      <c r="E32" s="19">
        <f t="shared" ref="E32:M32" si="16">(($D$32*$F$9*(1-$F$10))-$F$8-$F$11)-((E17*$L$9*(1-$L$10))-$L$8-$L$11)</f>
        <v>102.99999999999977</v>
      </c>
      <c r="F32" s="12">
        <f t="shared" si="16"/>
        <v>92.999999999999773</v>
      </c>
      <c r="G32" s="12">
        <f t="shared" si="16"/>
        <v>82.999999999999773</v>
      </c>
      <c r="H32" s="12">
        <f t="shared" si="16"/>
        <v>72.999999999999773</v>
      </c>
      <c r="I32" s="12">
        <f t="shared" si="16"/>
        <v>62.999999999999773</v>
      </c>
      <c r="J32" s="12">
        <f t="shared" si="16"/>
        <v>52.999999999999773</v>
      </c>
      <c r="K32" s="12">
        <f t="shared" si="16"/>
        <v>42.999999999999773</v>
      </c>
      <c r="L32" s="12">
        <f t="shared" si="16"/>
        <v>32.999999999999773</v>
      </c>
      <c r="M32" s="20">
        <f t="shared" si="16"/>
        <v>22.999999999999773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3"/>
        <v>4.9999999999999964</v>
      </c>
      <c r="E33" s="21">
        <f t="shared" ref="E33:M33" si="17">(($D$33*$F$9*(1-$F$10))-$F$8-$F$11)-((E17*$L$9*(1-$L$10))-$L$8-$L$11)</f>
        <v>110.99999999999977</v>
      </c>
      <c r="F33" s="22">
        <f t="shared" si="17"/>
        <v>100.99999999999977</v>
      </c>
      <c r="G33" s="22">
        <f t="shared" si="17"/>
        <v>90.999999999999773</v>
      </c>
      <c r="H33" s="22">
        <f t="shared" si="17"/>
        <v>80.999999999999773</v>
      </c>
      <c r="I33" s="22">
        <f t="shared" si="17"/>
        <v>70.999999999999773</v>
      </c>
      <c r="J33" s="22">
        <f t="shared" si="17"/>
        <v>60.999999999999773</v>
      </c>
      <c r="K33" s="22">
        <f t="shared" si="17"/>
        <v>50.999999999999773</v>
      </c>
      <c r="L33" s="22">
        <f t="shared" si="17"/>
        <v>40.999999999999773</v>
      </c>
      <c r="M33" s="23">
        <f t="shared" si="17"/>
        <v>30.999999999999773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4" priority="19" operator="greaterThan">
      <formula>0</formula>
    </cfRule>
  </conditionalFormatting>
  <conditionalFormatting sqref="E18:M33">
    <cfRule type="cellIs" dxfId="3" priority="35" operator="greaterThan">
      <formula>0</formula>
    </cfRule>
    <cfRule type="cellIs" dxfId="2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Cotton vs. Corn 1</vt:lpstr>
      <vt:lpstr>Cotton vs. Corn 2</vt:lpstr>
      <vt:lpstr>Cotton vs. Soybeans 1</vt:lpstr>
      <vt:lpstr>Cotton vs. Soybeans 2</vt:lpstr>
      <vt:lpstr>Corn vs. Soybeans</vt:lpstr>
      <vt:lpstr>Corn vs. Sorghum</vt:lpstr>
      <vt:lpstr>Sorghum vs. Soybeans</vt:lpstr>
      <vt:lpstr>'Corn vs. Sorghum'!Print_Area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  <vt:lpstr>'Sorghum vs. Soybeans'!Print_Area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Hilbun, Brian M.</cp:lastModifiedBy>
  <cp:lastPrinted>2013-11-14T15:11:52Z</cp:lastPrinted>
  <dcterms:created xsi:type="dcterms:W3CDTF">2012-04-19T17:26:15Z</dcterms:created>
  <dcterms:modified xsi:type="dcterms:W3CDTF">2025-12-15T17:41:46Z</dcterms:modified>
</cp:coreProperties>
</file>