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4 Crop Budgets\2024 Rice\2024 Furrow Irrigated Rice\"/>
    </mc:Choice>
  </mc:AlternateContent>
  <xr:revisionPtr revIDLastSave="0" documentId="13_ncr:1_{26F5FF6D-1833-4137-BD10-8FE81502C4BB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L25" i="45"/>
  <c r="K25" i="45"/>
  <c r="J25" i="45"/>
  <c r="I25" i="45"/>
  <c r="H25" i="45"/>
  <c r="G25" i="45"/>
  <c r="F25" i="45"/>
  <c r="E25" i="45"/>
  <c r="M18" i="45" l="1"/>
  <c r="M24" i="45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<sst xmlns="http://schemas.openxmlformats.org/spreadsheetml/2006/main" count="124" uniqueCount="40">
  <si>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</si>
  <si>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</si>
  <si>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</si>
  <si>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</si>
  <si>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</si>
  <si>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</si>
  <si>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</si>
  <si>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</si>
  <si>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</si>
  <si>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</si>
  <si>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</si>
  <si>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</si>
  <si>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</si>
  <si>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</si>
  <si>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</si>
  <si>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</si>
  <si>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</si>
  <si>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</si>
  <si>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</si>
  <si>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</si>
  <si>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</si>
  <si>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</si>
  <si>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</si>
  <si>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</si>
  <si>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</si>
  <si>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</si>
  <si>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</si>
  <si>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</si>
  <si>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</si>
  <si>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</si>
  <si>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</si>
  <si>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</si>
  <si>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</si>
  <si>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</si>
  <si>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</si>
  <si>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Values in the table represent the difference between rice net returns and soybean net returns above variable cost and rent.</t>
  </si>
  <si>
    <t>Values in the table represent the difference between rice net returns and corn net returns above variable cost and rent.</t>
  </si>
  <si>
    <t>1/1/2024</t>
  </si>
  <si>
    <t>Positive values highlighted in yellow indicate that rice has a net return advantage over corn at that price, yield and cost level.</t>
  </si>
  <si>
    <t>Positive values highlighted in yellow indicate that rice has a net return advantage over soybeans at that price, yield and cost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</si>
</sst>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166" fontId="3" fillId="2" borderId="0" xfId="0" applyNumberFormat="1" applyFont="1" applyFill="1"/>
    <xf numFmtId="166" fontId="2" fillId="2" borderId="0" xfId="0" applyNumberFormat="1" applyFont="1" applyFill="1"/>
  </cellXfs>
  <cellStyles count="1">
    <cellStyle name="Normal" xfId="0" builtinId="0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80" zoomScaleNormal="80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19</v>
      </c>
      <c r="L7" s="10">
        <v>5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2</v>
      </c>
      <c r="L8" s="38">
        <v>647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-146.39999999999998</v>
      </c>
      <c r="F18" s="17">
        <f t="shared" si="1"/>
        <v>-141.59999999999991</v>
      </c>
      <c r="G18" s="17">
        <f t="shared" si="1"/>
        <v>-136.79999999999995</v>
      </c>
      <c r="H18" s="17">
        <f t="shared" si="1"/>
        <v>-132</v>
      </c>
      <c r="I18" s="17">
        <f t="shared" si="1"/>
        <v>-127.19999999999993</v>
      </c>
      <c r="J18" s="17">
        <f t="shared" si="1"/>
        <v>-122.39999999999998</v>
      </c>
      <c r="K18" s="17">
        <f t="shared" si="1"/>
        <v>-117.59999999999991</v>
      </c>
      <c r="L18" s="17">
        <f t="shared" si="1"/>
        <v>-112.79999999999995</v>
      </c>
      <c r="M18" s="18">
        <f t="shared" si="1"/>
        <v>-108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-129.19999999999993</v>
      </c>
      <c r="F19" s="12">
        <f t="shared" si="2"/>
        <v>-124.29999999999995</v>
      </c>
      <c r="G19" s="12">
        <f t="shared" si="2"/>
        <v>-119.39999999999998</v>
      </c>
      <c r="H19" s="12">
        <f t="shared" si="2"/>
        <v>-114.5</v>
      </c>
      <c r="I19" s="12">
        <f t="shared" si="2"/>
        <v>-109.59999999999991</v>
      </c>
      <c r="J19" s="12">
        <f t="shared" si="2"/>
        <v>-104.69999999999993</v>
      </c>
      <c r="K19" s="12">
        <f t="shared" si="2"/>
        <v>-99.799999999999955</v>
      </c>
      <c r="L19" s="12">
        <f t="shared" si="2"/>
        <v>-94.899999999999977</v>
      </c>
      <c r="M19" s="20">
        <f t="shared" si="2"/>
        <v>-90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-112</v>
      </c>
      <c r="F20" s="12">
        <f t="shared" si="4"/>
        <v>-107</v>
      </c>
      <c r="G20" s="12">
        <f t="shared" si="4"/>
        <v>-102</v>
      </c>
      <c r="H20" s="12">
        <f t="shared" si="4"/>
        <v>-97</v>
      </c>
      <c r="I20" s="12">
        <f t="shared" si="4"/>
        <v>-92</v>
      </c>
      <c r="J20" s="12">
        <f t="shared" si="4"/>
        <v>-87</v>
      </c>
      <c r="K20" s="12">
        <f t="shared" si="4"/>
        <v>-82</v>
      </c>
      <c r="L20" s="12">
        <f t="shared" si="4"/>
        <v>-77</v>
      </c>
      <c r="M20" s="20">
        <f t="shared" si="4"/>
        <v>-72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-94.799999999999955</v>
      </c>
      <c r="F21" s="12">
        <f t="shared" si="5"/>
        <v>-89.699999999999932</v>
      </c>
      <c r="G21" s="12">
        <f t="shared" si="5"/>
        <v>-84.599999999999909</v>
      </c>
      <c r="H21" s="12">
        <f t="shared" si="5"/>
        <v>-79.5</v>
      </c>
      <c r="I21" s="12">
        <f t="shared" si="5"/>
        <v>-74.399999999999977</v>
      </c>
      <c r="J21" s="12">
        <f t="shared" si="5"/>
        <v>-69.299999999999955</v>
      </c>
      <c r="K21" s="12">
        <f t="shared" si="5"/>
        <v>-64.199999999999932</v>
      </c>
      <c r="L21" s="12">
        <f t="shared" si="5"/>
        <v>-59.099999999999909</v>
      </c>
      <c r="M21" s="20">
        <f t="shared" si="5"/>
        <v>-54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-77.599999999999909</v>
      </c>
      <c r="F22" s="12">
        <f t="shared" si="6"/>
        <v>-72.399999999999977</v>
      </c>
      <c r="G22" s="12">
        <f t="shared" si="6"/>
        <v>-67.199999999999932</v>
      </c>
      <c r="H22" s="12">
        <f t="shared" si="6"/>
        <v>-62</v>
      </c>
      <c r="I22" s="12">
        <f t="shared" si="6"/>
        <v>-56.799999999999955</v>
      </c>
      <c r="J22" s="12">
        <f t="shared" si="6"/>
        <v>-51.599999999999909</v>
      </c>
      <c r="K22" s="12">
        <f t="shared" si="6"/>
        <v>-46.399999999999977</v>
      </c>
      <c r="L22" s="12">
        <f t="shared" si="6"/>
        <v>-41.199999999999932</v>
      </c>
      <c r="M22" s="20">
        <f t="shared" si="6"/>
        <v>-36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-60.399999999999977</v>
      </c>
      <c r="F23" s="12">
        <f t="shared" si="7"/>
        <v>-55.099999999999909</v>
      </c>
      <c r="G23" s="12">
        <f t="shared" si="7"/>
        <v>-49.799999999999955</v>
      </c>
      <c r="H23" s="12">
        <f t="shared" si="7"/>
        <v>-44.5</v>
      </c>
      <c r="I23" s="12">
        <f t="shared" si="7"/>
        <v>-39.199999999999932</v>
      </c>
      <c r="J23" s="12">
        <f t="shared" si="7"/>
        <v>-33.899999999999977</v>
      </c>
      <c r="K23" s="12">
        <f t="shared" si="7"/>
        <v>-28.599999999999909</v>
      </c>
      <c r="L23" s="12">
        <f t="shared" si="7"/>
        <v>-23.299999999999955</v>
      </c>
      <c r="M23" s="20">
        <f t="shared" si="7"/>
        <v>-18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-43.199999999999932</v>
      </c>
      <c r="F24" s="12">
        <f t="shared" si="8"/>
        <v>-37.799999999999955</v>
      </c>
      <c r="G24" s="12">
        <f t="shared" si="8"/>
        <v>-32.399999999999977</v>
      </c>
      <c r="H24" s="12">
        <f t="shared" si="8"/>
        <v>-27</v>
      </c>
      <c r="I24" s="12">
        <f t="shared" si="8"/>
        <v>-21.599999999999909</v>
      </c>
      <c r="J24" s="12">
        <f t="shared" si="8"/>
        <v>-16.199999999999932</v>
      </c>
      <c r="K24" s="12">
        <f t="shared" si="8"/>
        <v>-10.799999999999955</v>
      </c>
      <c r="L24" s="12">
        <f t="shared" si="8"/>
        <v>-5.3999999999999773</v>
      </c>
      <c r="M24" s="20">
        <f t="shared" si="8"/>
        <v>0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-26</v>
      </c>
      <c r="F25" s="12">
        <f t="shared" si="9"/>
        <v>-20.5</v>
      </c>
      <c r="G25" s="12">
        <f t="shared" si="9"/>
        <v>-15</v>
      </c>
      <c r="H25" s="12">
        <f t="shared" si="9"/>
        <v>-9.5</v>
      </c>
      <c r="I25" s="12">
        <f t="shared" si="9"/>
        <v>-4</v>
      </c>
      <c r="J25" s="12">
        <f t="shared" si="9"/>
        <v>1.5</v>
      </c>
      <c r="K25" s="12">
        <f t="shared" si="9"/>
        <v>7</v>
      </c>
      <c r="L25" s="12">
        <f t="shared" si="9"/>
        <v>12.5</v>
      </c>
      <c r="M25" s="20">
        <f t="shared" si="9"/>
        <v>18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-8.7999999999997272</v>
      </c>
      <c r="F26" s="12">
        <f t="shared" si="10"/>
        <v>-3.1999999999998181</v>
      </c>
      <c r="G26" s="12">
        <f t="shared" si="10"/>
        <v>2.4000000000002046</v>
      </c>
      <c r="H26" s="12">
        <f t="shared" si="10"/>
        <v>8.0000000000002274</v>
      </c>
      <c r="I26" s="12">
        <f>(($D$26*I17*(1-$F$10))-$F$8-$F$11)-(($L$7*$L$9*(1-$L$10))-$L$8-$L$11)</f>
        <v>13.60000000000025</v>
      </c>
      <c r="J26" s="12">
        <f t="shared" si="10"/>
        <v>19.200000000000273</v>
      </c>
      <c r="K26" s="12">
        <f t="shared" si="10"/>
        <v>24.800000000000182</v>
      </c>
      <c r="L26" s="12">
        <f t="shared" si="10"/>
        <v>30.400000000000205</v>
      </c>
      <c r="M26" s="20">
        <f t="shared" si="10"/>
        <v>36.000000000000227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8.4000000000002046</v>
      </c>
      <c r="F27" s="12">
        <f t="shared" si="11"/>
        <v>14.10000000000025</v>
      </c>
      <c r="G27" s="12">
        <f t="shared" si="11"/>
        <v>19.800000000000182</v>
      </c>
      <c r="H27" s="12">
        <f t="shared" si="11"/>
        <v>25.500000000000227</v>
      </c>
      <c r="I27" s="12">
        <f t="shared" si="11"/>
        <v>31.200000000000273</v>
      </c>
      <c r="J27" s="12">
        <f t="shared" si="11"/>
        <v>36.900000000000205</v>
      </c>
      <c r="K27" s="12">
        <f t="shared" si="11"/>
        <v>42.60000000000025</v>
      </c>
      <c r="L27" s="12">
        <f t="shared" si="11"/>
        <v>48.300000000000182</v>
      </c>
      <c r="M27" s="20">
        <f t="shared" si="11"/>
        <v>54.000000000000227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25.60000000000025</v>
      </c>
      <c r="F28" s="12">
        <f t="shared" si="12"/>
        <v>31.400000000000205</v>
      </c>
      <c r="G28" s="12">
        <f t="shared" si="12"/>
        <v>37.200000000000273</v>
      </c>
      <c r="H28" s="12">
        <f t="shared" si="12"/>
        <v>43.000000000000227</v>
      </c>
      <c r="I28" s="12">
        <f t="shared" si="12"/>
        <v>48.800000000000182</v>
      </c>
      <c r="J28" s="12">
        <f t="shared" si="12"/>
        <v>54.600000000000136</v>
      </c>
      <c r="K28" s="12">
        <f t="shared" si="12"/>
        <v>60.400000000000318</v>
      </c>
      <c r="L28" s="12">
        <f t="shared" si="12"/>
        <v>66.200000000000273</v>
      </c>
      <c r="M28" s="20">
        <f t="shared" si="12"/>
        <v>72.000000000000227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42.800000000000182</v>
      </c>
      <c r="F29" s="12">
        <f t="shared" si="13"/>
        <v>48.700000000000273</v>
      </c>
      <c r="G29" s="12">
        <f t="shared" si="13"/>
        <v>54.600000000000136</v>
      </c>
      <c r="H29" s="12">
        <f t="shared" si="13"/>
        <v>60.500000000000227</v>
      </c>
      <c r="I29" s="12">
        <f t="shared" si="13"/>
        <v>66.400000000000318</v>
      </c>
      <c r="J29" s="12">
        <f t="shared" si="13"/>
        <v>72.300000000000182</v>
      </c>
      <c r="K29" s="12">
        <f t="shared" si="13"/>
        <v>78.200000000000273</v>
      </c>
      <c r="L29" s="12">
        <f t="shared" si="13"/>
        <v>84.100000000000136</v>
      </c>
      <c r="M29" s="20">
        <f t="shared" si="13"/>
        <v>90.000000000000227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60.000000000000227</v>
      </c>
      <c r="F30" s="12">
        <f t="shared" si="14"/>
        <v>66.000000000000227</v>
      </c>
      <c r="G30" s="12">
        <f t="shared" si="14"/>
        <v>72.000000000000227</v>
      </c>
      <c r="H30" s="12">
        <f t="shared" si="14"/>
        <v>78.000000000000227</v>
      </c>
      <c r="I30" s="12">
        <f t="shared" si="14"/>
        <v>84.000000000000227</v>
      </c>
      <c r="J30" s="12">
        <f t="shared" si="14"/>
        <v>90.000000000000227</v>
      </c>
      <c r="K30" s="12">
        <f t="shared" si="14"/>
        <v>96.000000000000227</v>
      </c>
      <c r="L30" s="12">
        <f t="shared" si="14"/>
        <v>102.00000000000023</v>
      </c>
      <c r="M30" s="20">
        <f t="shared" si="14"/>
        <v>108.00000000000023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77.200000000000273</v>
      </c>
      <c r="F31" s="12">
        <f t="shared" si="15"/>
        <v>83.300000000000182</v>
      </c>
      <c r="G31" s="12">
        <f t="shared" si="15"/>
        <v>89.400000000000318</v>
      </c>
      <c r="H31" s="12">
        <f t="shared" si="15"/>
        <v>95.500000000000227</v>
      </c>
      <c r="I31" s="12">
        <f t="shared" si="15"/>
        <v>101.60000000000014</v>
      </c>
      <c r="J31" s="12">
        <f t="shared" si="15"/>
        <v>107.70000000000027</v>
      </c>
      <c r="K31" s="12">
        <f t="shared" si="15"/>
        <v>113.80000000000018</v>
      </c>
      <c r="L31" s="12">
        <f t="shared" si="15"/>
        <v>119.90000000000032</v>
      </c>
      <c r="M31" s="20">
        <f t="shared" si="15"/>
        <v>126.00000000000023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94.400000000000318</v>
      </c>
      <c r="F32" s="12">
        <f t="shared" si="16"/>
        <v>100.60000000000014</v>
      </c>
      <c r="G32" s="12">
        <f t="shared" si="16"/>
        <v>106.80000000000018</v>
      </c>
      <c r="H32" s="12">
        <f t="shared" si="16"/>
        <v>113.00000000000023</v>
      </c>
      <c r="I32" s="12">
        <f t="shared" si="16"/>
        <v>119.20000000000027</v>
      </c>
      <c r="J32" s="12">
        <f t="shared" si="16"/>
        <v>125.40000000000032</v>
      </c>
      <c r="K32" s="12">
        <f t="shared" si="16"/>
        <v>131.60000000000014</v>
      </c>
      <c r="L32" s="12">
        <f t="shared" si="16"/>
        <v>137.80000000000018</v>
      </c>
      <c r="M32" s="20">
        <f t="shared" si="16"/>
        <v>144.00000000000023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111.60000000000014</v>
      </c>
      <c r="F33" s="22">
        <f t="shared" si="17"/>
        <v>117.90000000000032</v>
      </c>
      <c r="G33" s="22">
        <f t="shared" si="17"/>
        <v>124.20000000000027</v>
      </c>
      <c r="H33" s="22">
        <f t="shared" si="17"/>
        <v>130.50000000000023</v>
      </c>
      <c r="I33" s="22">
        <f t="shared" si="17"/>
        <v>136.80000000000018</v>
      </c>
      <c r="J33" s="22">
        <f t="shared" si="17"/>
        <v>143.10000000000014</v>
      </c>
      <c r="K33" s="22">
        <f t="shared" si="17"/>
        <v>149.40000000000032</v>
      </c>
      <c r="L33" s="22">
        <f t="shared" si="17"/>
        <v>155.70000000000027</v>
      </c>
      <c r="M33" s="23">
        <f t="shared" si="17"/>
        <v>162.00000000000023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3" priority="37" operator="greaterThan">
      <formula>0</formula>
    </cfRule>
  </conditionalFormatting>
  <conditionalFormatting sqref="E18:M33">
    <cfRule type="cellIs" dxfId="22" priority="53" operator="greaterThan">
      <formula>0</formula>
    </cfRule>
    <cfRule type="cellIs" dxfId="21" priority="55" operator="greaterThan">
      <formula>0</formula>
    </cfRule>
  </conditionalFormatting>
  <conditionalFormatting sqref="F18"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0" priority="5" operator="greaterThan">
      <formula>0</formula>
    </cfRule>
    <cfRule type="cellIs" dxfId="19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ellIs" dxfId="18" priority="1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ellIs" dxfId="17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80" zoomScaleNormal="80" workbookViewId="0">
      <selection activeCell="E18" sqref="E1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31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2</v>
      </c>
      <c r="L8" s="38">
        <v>647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22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4</v>
      </c>
      <c r="F17" s="11">
        <f t="shared" ref="F17:M17" si="0">E17+0.25</f>
        <v>4.25</v>
      </c>
      <c r="G17" s="11">
        <f t="shared" si="0"/>
        <v>4.5</v>
      </c>
      <c r="H17" s="11">
        <f t="shared" si="0"/>
        <v>4.75</v>
      </c>
      <c r="I17" s="11">
        <f t="shared" si="0"/>
        <v>5</v>
      </c>
      <c r="J17" s="11">
        <f t="shared" si="0"/>
        <v>5.25</v>
      </c>
      <c r="K17" s="11">
        <f t="shared" si="0"/>
        <v>5.5</v>
      </c>
      <c r="L17" s="11">
        <f t="shared" si="0"/>
        <v>5.75</v>
      </c>
      <c r="M17" s="11">
        <f t="shared" si="0"/>
        <v>6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>(($D$18*$F$9*(1-$F$10))-$F$8-$F$11)-((E17*$L$9*(1-$L$10))-$L$8-$L$11)</f>
        <v>-60</v>
      </c>
      <c r="F18" s="17">
        <f t="shared" ref="F18:M18" si="1">(($D$18*$F$9*(1-$F$10))-$F$8-$F$11)-((F17*$L$9*(1-$L$10))-$L$8-$L$11)</f>
        <v>-96</v>
      </c>
      <c r="G18" s="17">
        <f t="shared" si="1"/>
        <v>-132</v>
      </c>
      <c r="H18" s="17">
        <f t="shared" si="1"/>
        <v>-168</v>
      </c>
      <c r="I18" s="17">
        <f t="shared" si="1"/>
        <v>-204</v>
      </c>
      <c r="J18" s="17">
        <f t="shared" si="1"/>
        <v>-240</v>
      </c>
      <c r="K18" s="17">
        <f t="shared" si="1"/>
        <v>-276</v>
      </c>
      <c r="L18" s="17">
        <f t="shared" si="1"/>
        <v>-312</v>
      </c>
      <c r="M18" s="18">
        <f t="shared" si="1"/>
        <v>-348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(($D$19*$F$9*(1-$F$10))-$F$8-$F$11)-((E17*$L$9*(1-$L$10))-$L$8-$L$11)</f>
        <v>-44</v>
      </c>
      <c r="F19" s="12">
        <f t="shared" si="2"/>
        <v>-80</v>
      </c>
      <c r="G19" s="12">
        <f t="shared" si="2"/>
        <v>-116</v>
      </c>
      <c r="H19" s="12">
        <f t="shared" si="2"/>
        <v>-152</v>
      </c>
      <c r="I19" s="12">
        <f t="shared" si="2"/>
        <v>-188</v>
      </c>
      <c r="J19" s="12">
        <f t="shared" si="2"/>
        <v>-224</v>
      </c>
      <c r="K19" s="12">
        <f t="shared" si="2"/>
        <v>-260</v>
      </c>
      <c r="L19" s="12">
        <f t="shared" si="2"/>
        <v>-296</v>
      </c>
      <c r="M19" s="20">
        <f t="shared" si="2"/>
        <v>-332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(($D$20*$F$9*(1-$F$10))-$F$8-$F$11)-((E17*$L$9*(1-$L$10))-$L$8-$L$11)</f>
        <v>-28</v>
      </c>
      <c r="F20" s="12">
        <f t="shared" si="4"/>
        <v>-64</v>
      </c>
      <c r="G20" s="12">
        <f t="shared" si="4"/>
        <v>-100</v>
      </c>
      <c r="H20" s="12">
        <f t="shared" si="4"/>
        <v>-136</v>
      </c>
      <c r="I20" s="12">
        <f t="shared" si="4"/>
        <v>-172</v>
      </c>
      <c r="J20" s="12">
        <f t="shared" si="4"/>
        <v>-208</v>
      </c>
      <c r="K20" s="12">
        <f t="shared" si="4"/>
        <v>-244</v>
      </c>
      <c r="L20" s="12">
        <f t="shared" si="4"/>
        <v>-280</v>
      </c>
      <c r="M20" s="20">
        <f t="shared" si="4"/>
        <v>-316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(($D$21*$F$9*(1-$F$10))-$F$8-$F$11)-((E17*$L$9*(1-$L$10))-$L$8-$L$11)</f>
        <v>-12</v>
      </c>
      <c r="F21" s="12">
        <f t="shared" si="5"/>
        <v>-48</v>
      </c>
      <c r="G21" s="12">
        <f t="shared" si="5"/>
        <v>-84</v>
      </c>
      <c r="H21" s="12">
        <f t="shared" si="5"/>
        <v>-120</v>
      </c>
      <c r="I21" s="12">
        <f t="shared" si="5"/>
        <v>-156</v>
      </c>
      <c r="J21" s="12">
        <f t="shared" si="5"/>
        <v>-192</v>
      </c>
      <c r="K21" s="12">
        <f t="shared" si="5"/>
        <v>-228</v>
      </c>
      <c r="L21" s="12">
        <f t="shared" si="5"/>
        <v>-264</v>
      </c>
      <c r="M21" s="20">
        <f t="shared" si="5"/>
        <v>-300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(($D$22*$F$9*(1-$F$10))-$F$8-$F$11)-((E17*$L$9*(1-$L$10))-$L$8-$L$11)</f>
        <v>4</v>
      </c>
      <c r="F22" s="12">
        <f t="shared" si="6"/>
        <v>-32</v>
      </c>
      <c r="G22" s="12">
        <f t="shared" si="6"/>
        <v>-68</v>
      </c>
      <c r="H22" s="12">
        <f t="shared" si="6"/>
        <v>-104</v>
      </c>
      <c r="I22" s="12">
        <f t="shared" si="6"/>
        <v>-140</v>
      </c>
      <c r="J22" s="12">
        <f t="shared" si="6"/>
        <v>-176</v>
      </c>
      <c r="K22" s="12">
        <f t="shared" si="6"/>
        <v>-212</v>
      </c>
      <c r="L22" s="12">
        <f t="shared" si="6"/>
        <v>-248</v>
      </c>
      <c r="M22" s="20">
        <f t="shared" si="6"/>
        <v>-284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(($D$23*$F$9*(1-$F$10))-$F$8-$F$11)-((E17*$L$9*(1-$L$10))-$L$8-$L$11)</f>
        <v>20</v>
      </c>
      <c r="F23" s="12">
        <f t="shared" si="7"/>
        <v>-16</v>
      </c>
      <c r="G23" s="12">
        <f t="shared" si="7"/>
        <v>-52</v>
      </c>
      <c r="H23" s="12">
        <f t="shared" si="7"/>
        <v>-88</v>
      </c>
      <c r="I23" s="12">
        <f t="shared" si="7"/>
        <v>-124</v>
      </c>
      <c r="J23" s="12">
        <f t="shared" si="7"/>
        <v>-160</v>
      </c>
      <c r="K23" s="12">
        <f t="shared" si="7"/>
        <v>-196</v>
      </c>
      <c r="L23" s="12">
        <f t="shared" si="7"/>
        <v>-232</v>
      </c>
      <c r="M23" s="20">
        <f t="shared" si="7"/>
        <v>-268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(($D$24*$F$9*(1-$F$10))-$F$8-$F$11)-((E17*$L$9*(1-$L$10))-$L$8-$L$11)</f>
        <v>36</v>
      </c>
      <c r="F24" s="12">
        <f t="shared" si="8"/>
        <v>0</v>
      </c>
      <c r="G24" s="12">
        <f t="shared" si="8"/>
        <v>-36</v>
      </c>
      <c r="H24" s="12">
        <f t="shared" si="8"/>
        <v>-72</v>
      </c>
      <c r="I24" s="12">
        <f t="shared" si="8"/>
        <v>-108</v>
      </c>
      <c r="J24" s="12">
        <f t="shared" si="8"/>
        <v>-144</v>
      </c>
      <c r="K24" s="12">
        <f t="shared" si="8"/>
        <v>-180</v>
      </c>
      <c r="L24" s="12">
        <f t="shared" si="8"/>
        <v>-216</v>
      </c>
      <c r="M24" s="20">
        <f t="shared" si="8"/>
        <v>-252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(($D$25*$F$9*(1-$F$10))-$F$8-$F$11)-((E17*$L$9*(1-$L$10))-$L$8-$L$11)</f>
        <v>52</v>
      </c>
      <c r="F25" s="12">
        <f t="shared" si="9"/>
        <v>16</v>
      </c>
      <c r="G25" s="12">
        <f t="shared" si="9"/>
        <v>-20</v>
      </c>
      <c r="H25" s="12">
        <f t="shared" si="9"/>
        <v>-56</v>
      </c>
      <c r="I25" s="12">
        <f t="shared" si="9"/>
        <v>-92</v>
      </c>
      <c r="J25" s="12">
        <f t="shared" si="9"/>
        <v>-128</v>
      </c>
      <c r="K25" s="12">
        <f t="shared" si="9"/>
        <v>-164</v>
      </c>
      <c r="L25" s="12">
        <f t="shared" si="9"/>
        <v>-200</v>
      </c>
      <c r="M25" s="20">
        <f t="shared" si="9"/>
        <v>-236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(($D$26*$F$9*(1-$F$10))-$F$8-$F$11)-((E17*$L$9*(1-$L$10))-$L$8-$L$11)</f>
        <v>68</v>
      </c>
      <c r="F26" s="12">
        <f t="shared" si="10"/>
        <v>32</v>
      </c>
      <c r="G26" s="12">
        <f t="shared" si="10"/>
        <v>-4</v>
      </c>
      <c r="H26" s="12">
        <f t="shared" si="10"/>
        <v>-40</v>
      </c>
      <c r="I26" s="12">
        <f t="shared" si="10"/>
        <v>-76</v>
      </c>
      <c r="J26" s="12">
        <f t="shared" si="10"/>
        <v>-112</v>
      </c>
      <c r="K26" s="12">
        <f t="shared" si="10"/>
        <v>-148</v>
      </c>
      <c r="L26" s="12">
        <f t="shared" si="10"/>
        <v>-184</v>
      </c>
      <c r="M26" s="20">
        <f t="shared" si="10"/>
        <v>-220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(($D$27*$F$9*(1-$F$10))-$F$8-$F$11)-((E17*$L$9*(1-$L$10))-$L$8-$L$11)</f>
        <v>84.000000000000227</v>
      </c>
      <c r="F27" s="12">
        <f t="shared" si="11"/>
        <v>48.000000000000227</v>
      </c>
      <c r="G27" s="12">
        <f t="shared" si="11"/>
        <v>12.000000000000227</v>
      </c>
      <c r="H27" s="12">
        <f t="shared" si="11"/>
        <v>-23.999999999999773</v>
      </c>
      <c r="I27" s="12">
        <f t="shared" si="11"/>
        <v>-59.999999999999773</v>
      </c>
      <c r="J27" s="12">
        <f t="shared" si="11"/>
        <v>-95.999999999999773</v>
      </c>
      <c r="K27" s="12">
        <f t="shared" si="11"/>
        <v>-131.99999999999977</v>
      </c>
      <c r="L27" s="12">
        <f t="shared" si="11"/>
        <v>-167.99999999999977</v>
      </c>
      <c r="M27" s="20">
        <f t="shared" si="11"/>
        <v>-203.99999999999977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(($D$28*$F$9*(1-$F$10))-$F$8-$F$11)-((E17*$L$9*(1-$L$10))-$L$8-$L$11)</f>
        <v>100.00000000000023</v>
      </c>
      <c r="F28" s="12">
        <f t="shared" si="12"/>
        <v>64.000000000000227</v>
      </c>
      <c r="G28" s="12">
        <f t="shared" si="12"/>
        <v>28.000000000000227</v>
      </c>
      <c r="H28" s="12">
        <f t="shared" si="12"/>
        <v>-7.9999999999997726</v>
      </c>
      <c r="I28" s="12">
        <f t="shared" si="12"/>
        <v>-43.999999999999773</v>
      </c>
      <c r="J28" s="12">
        <f t="shared" si="12"/>
        <v>-79.999999999999773</v>
      </c>
      <c r="K28" s="12">
        <f t="shared" si="12"/>
        <v>-115.99999999999977</v>
      </c>
      <c r="L28" s="12">
        <f t="shared" si="12"/>
        <v>-151.99999999999977</v>
      </c>
      <c r="M28" s="20">
        <f t="shared" si="12"/>
        <v>-187.99999999999977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(($D$29*$F$9*(1-$F$10))-$F$8-$F$11)-((E17*$L$9*(1-$L$10))-$L$8-$L$11)</f>
        <v>116.00000000000023</v>
      </c>
      <c r="F29" s="12">
        <f t="shared" si="13"/>
        <v>80.000000000000227</v>
      </c>
      <c r="G29" s="12">
        <f t="shared" si="13"/>
        <v>44.000000000000227</v>
      </c>
      <c r="H29" s="12">
        <f t="shared" si="13"/>
        <v>8.0000000000002274</v>
      </c>
      <c r="I29" s="12">
        <f t="shared" si="13"/>
        <v>-27.999999999999773</v>
      </c>
      <c r="J29" s="12">
        <f t="shared" si="13"/>
        <v>-63.999999999999773</v>
      </c>
      <c r="K29" s="12">
        <f t="shared" si="13"/>
        <v>-99.999999999999773</v>
      </c>
      <c r="L29" s="12">
        <f t="shared" si="13"/>
        <v>-135.99999999999977</v>
      </c>
      <c r="M29" s="20">
        <f t="shared" si="13"/>
        <v>-171.99999999999977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(($D$30*$F$9*(1-$F$10))-$F$8-$F$11)-((E17*$L$9*(1-$L$10))-$L$8-$L$11)</f>
        <v>132.00000000000023</v>
      </c>
      <c r="F30" s="12">
        <f t="shared" si="14"/>
        <v>96.000000000000227</v>
      </c>
      <c r="G30" s="12">
        <f t="shared" si="14"/>
        <v>60.000000000000227</v>
      </c>
      <c r="H30" s="12">
        <f t="shared" si="14"/>
        <v>24.000000000000227</v>
      </c>
      <c r="I30" s="12">
        <f t="shared" si="14"/>
        <v>-11.999999999999773</v>
      </c>
      <c r="J30" s="12">
        <f t="shared" si="14"/>
        <v>-47.999999999999773</v>
      </c>
      <c r="K30" s="12">
        <f t="shared" si="14"/>
        <v>-83.999999999999773</v>
      </c>
      <c r="L30" s="12">
        <f t="shared" si="14"/>
        <v>-119.99999999999977</v>
      </c>
      <c r="M30" s="20">
        <f t="shared" si="14"/>
        <v>-155.99999999999977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(($D$31*$F$9*(1-$F$10))-$F$8-$F$11)-((E17*$L$9*(1-$L$10))-$L$8-$L$11)</f>
        <v>148.00000000000023</v>
      </c>
      <c r="F31" s="12">
        <f t="shared" si="15"/>
        <v>112.00000000000023</v>
      </c>
      <c r="G31" s="12">
        <f t="shared" si="15"/>
        <v>76.000000000000227</v>
      </c>
      <c r="H31" s="12">
        <f t="shared" si="15"/>
        <v>40.000000000000227</v>
      </c>
      <c r="I31" s="12">
        <f t="shared" si="15"/>
        <v>4.0000000000002274</v>
      </c>
      <c r="J31" s="12">
        <f t="shared" si="15"/>
        <v>-31.999999999999773</v>
      </c>
      <c r="K31" s="12">
        <f t="shared" si="15"/>
        <v>-67.999999999999773</v>
      </c>
      <c r="L31" s="12">
        <f t="shared" si="15"/>
        <v>-103.99999999999977</v>
      </c>
      <c r="M31" s="20">
        <f t="shared" si="15"/>
        <v>-139.99999999999977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(($D$32*$F$9*(1-$F$10))-$F$8-$F$11)-((E17*$L$9*(1-$L$10))-$L$8-$L$11)</f>
        <v>164.00000000000023</v>
      </c>
      <c r="F32" s="12">
        <f t="shared" si="16"/>
        <v>128.00000000000023</v>
      </c>
      <c r="G32" s="12">
        <f t="shared" si="16"/>
        <v>92.000000000000227</v>
      </c>
      <c r="H32" s="12">
        <f t="shared" si="16"/>
        <v>56.000000000000227</v>
      </c>
      <c r="I32" s="12">
        <f t="shared" si="16"/>
        <v>20.000000000000227</v>
      </c>
      <c r="J32" s="12">
        <f t="shared" si="16"/>
        <v>-15.999999999999773</v>
      </c>
      <c r="K32" s="12">
        <f t="shared" si="16"/>
        <v>-51.999999999999773</v>
      </c>
      <c r="L32" s="12">
        <f t="shared" si="16"/>
        <v>-87.999999999999773</v>
      </c>
      <c r="M32" s="20">
        <f t="shared" si="16"/>
        <v>-123.99999999999977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(($D$33*$F$9*(1-$F$10))-$F$8-$F$11)-((E17*$L$9*(1-$L$10))-$L$8-$L$11)</f>
        <v>180.00000000000023</v>
      </c>
      <c r="F33" s="22">
        <f t="shared" si="17"/>
        <v>144.00000000000023</v>
      </c>
      <c r="G33" s="22">
        <f t="shared" si="17"/>
        <v>108.00000000000023</v>
      </c>
      <c r="H33" s="22">
        <f t="shared" si="17"/>
        <v>72.000000000000227</v>
      </c>
      <c r="I33" s="22">
        <f t="shared" si="17"/>
        <v>36.000000000000227</v>
      </c>
      <c r="J33" s="22">
        <f t="shared" si="17"/>
        <v>2.2737367544323206E-13</v>
      </c>
      <c r="K33" s="22">
        <f t="shared" si="17"/>
        <v>-35.999999999999773</v>
      </c>
      <c r="L33" s="22">
        <f t="shared" si="17"/>
        <v>-71.999999999999773</v>
      </c>
      <c r="M33" s="23">
        <f t="shared" si="17"/>
        <v>-107.99999999999977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6" priority="19" operator="greaterThan">
      <formula>0</formula>
    </cfRule>
  </conditionalFormatting>
  <conditionalFormatting sqref="E18:M33">
    <cfRule type="cellIs" dxfId="15" priority="35" operator="greaterThan">
      <formula>0</formula>
    </cfRule>
    <cfRule type="cellIs" dxfId="14" priority="39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3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21</v>
      </c>
      <c r="L7" s="10">
        <v>12.9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4</v>
      </c>
      <c r="L8" s="38">
        <v>488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14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-173.6400000000001</v>
      </c>
      <c r="F18" s="17">
        <f t="shared" si="1"/>
        <v>-168.84000000000003</v>
      </c>
      <c r="G18" s="17">
        <f t="shared" si="1"/>
        <v>-164.04000000000008</v>
      </c>
      <c r="H18" s="17">
        <f t="shared" si="1"/>
        <v>-159.24000000000012</v>
      </c>
      <c r="I18" s="17">
        <f t="shared" si="1"/>
        <v>-154.44000000000005</v>
      </c>
      <c r="J18" s="17">
        <f t="shared" si="1"/>
        <v>-149.6400000000001</v>
      </c>
      <c r="K18" s="17">
        <f t="shared" si="1"/>
        <v>-144.84000000000003</v>
      </c>
      <c r="L18" s="17">
        <f t="shared" si="1"/>
        <v>-140.04000000000008</v>
      </c>
      <c r="M18" s="18">
        <f t="shared" si="1"/>
        <v>-135.24000000000012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-156.44000000000005</v>
      </c>
      <c r="F19" s="12">
        <f t="shared" si="2"/>
        <v>-151.54000000000008</v>
      </c>
      <c r="G19" s="12">
        <f t="shared" si="2"/>
        <v>-146.6400000000001</v>
      </c>
      <c r="H19" s="12">
        <f t="shared" si="2"/>
        <v>-141.74000000000012</v>
      </c>
      <c r="I19" s="12">
        <f t="shared" si="2"/>
        <v>-136.84000000000003</v>
      </c>
      <c r="J19" s="12">
        <f t="shared" si="2"/>
        <v>-131.94000000000005</v>
      </c>
      <c r="K19" s="12">
        <f t="shared" si="2"/>
        <v>-127.04000000000008</v>
      </c>
      <c r="L19" s="12">
        <f t="shared" si="2"/>
        <v>-122.1400000000001</v>
      </c>
      <c r="M19" s="20">
        <f t="shared" si="2"/>
        <v>-117.24000000000012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-139.24000000000012</v>
      </c>
      <c r="F20" s="12">
        <f t="shared" si="4"/>
        <v>-134.24000000000012</v>
      </c>
      <c r="G20" s="12">
        <f t="shared" si="4"/>
        <v>-129.24000000000012</v>
      </c>
      <c r="H20" s="12">
        <f t="shared" si="4"/>
        <v>-124.24000000000012</v>
      </c>
      <c r="I20" s="12">
        <f t="shared" si="4"/>
        <v>-119.24000000000012</v>
      </c>
      <c r="J20" s="12">
        <f t="shared" si="4"/>
        <v>-114.24000000000012</v>
      </c>
      <c r="K20" s="12">
        <f t="shared" si="4"/>
        <v>-109.24000000000012</v>
      </c>
      <c r="L20" s="12">
        <f t="shared" si="4"/>
        <v>-104.24000000000012</v>
      </c>
      <c r="M20" s="20">
        <f t="shared" si="4"/>
        <v>-99.240000000000123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-122.04000000000008</v>
      </c>
      <c r="F21" s="12">
        <f t="shared" si="5"/>
        <v>-116.94000000000005</v>
      </c>
      <c r="G21" s="12">
        <f t="shared" si="5"/>
        <v>-111.84000000000003</v>
      </c>
      <c r="H21" s="12">
        <f t="shared" si="5"/>
        <v>-106.74000000000012</v>
      </c>
      <c r="I21" s="12">
        <f t="shared" si="5"/>
        <v>-101.6400000000001</v>
      </c>
      <c r="J21" s="12">
        <f t="shared" si="5"/>
        <v>-96.540000000000077</v>
      </c>
      <c r="K21" s="12">
        <f t="shared" si="5"/>
        <v>-91.440000000000055</v>
      </c>
      <c r="L21" s="12">
        <f t="shared" si="5"/>
        <v>-86.340000000000032</v>
      </c>
      <c r="M21" s="20">
        <f t="shared" si="5"/>
        <v>-81.240000000000123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-104.84000000000003</v>
      </c>
      <c r="F22" s="12">
        <f t="shared" si="6"/>
        <v>-99.6400000000001</v>
      </c>
      <c r="G22" s="12">
        <f t="shared" si="6"/>
        <v>-94.440000000000055</v>
      </c>
      <c r="H22" s="12">
        <f t="shared" si="6"/>
        <v>-89.240000000000123</v>
      </c>
      <c r="I22" s="12">
        <f t="shared" si="6"/>
        <v>-84.040000000000077</v>
      </c>
      <c r="J22" s="12">
        <f t="shared" si="6"/>
        <v>-78.840000000000032</v>
      </c>
      <c r="K22" s="12">
        <f t="shared" si="6"/>
        <v>-73.6400000000001</v>
      </c>
      <c r="L22" s="12">
        <f t="shared" si="6"/>
        <v>-68.440000000000055</v>
      </c>
      <c r="M22" s="20">
        <f t="shared" si="6"/>
        <v>-63.240000000000123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-87.6400000000001</v>
      </c>
      <c r="F23" s="12">
        <f t="shared" si="7"/>
        <v>-82.340000000000032</v>
      </c>
      <c r="G23" s="12">
        <f>(($D$23*G17*(1-$F$10))-$F$8-$F$11)-(($L$7*$L$9*(1-$L$10))-$L$8-$L$11)</f>
        <v>-77.040000000000077</v>
      </c>
      <c r="H23" s="12">
        <f t="shared" si="7"/>
        <v>-71.740000000000123</v>
      </c>
      <c r="I23" s="12">
        <f t="shared" si="7"/>
        <v>-66.440000000000055</v>
      </c>
      <c r="J23" s="12">
        <f t="shared" si="7"/>
        <v>-61.1400000000001</v>
      </c>
      <c r="K23" s="12">
        <f t="shared" si="7"/>
        <v>-55.840000000000032</v>
      </c>
      <c r="L23" s="12">
        <f t="shared" si="7"/>
        <v>-50.540000000000077</v>
      </c>
      <c r="M23" s="20">
        <f t="shared" si="7"/>
        <v>-45.240000000000123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-70.440000000000055</v>
      </c>
      <c r="F24" s="12">
        <f t="shared" si="8"/>
        <v>-65.040000000000077</v>
      </c>
      <c r="G24" s="12">
        <f t="shared" si="8"/>
        <v>-59.6400000000001</v>
      </c>
      <c r="H24" s="12">
        <f t="shared" si="8"/>
        <v>-54.240000000000123</v>
      </c>
      <c r="I24" s="12">
        <f t="shared" si="8"/>
        <v>-48.840000000000032</v>
      </c>
      <c r="J24" s="12">
        <f t="shared" si="8"/>
        <v>-43.440000000000055</v>
      </c>
      <c r="K24" s="12">
        <f t="shared" si="8"/>
        <v>-38.040000000000077</v>
      </c>
      <c r="L24" s="12">
        <f t="shared" si="8"/>
        <v>-32.6400000000001</v>
      </c>
      <c r="M24" s="20">
        <f t="shared" si="8"/>
        <v>-27.240000000000123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-53.240000000000123</v>
      </c>
      <c r="F25" s="12">
        <f t="shared" si="9"/>
        <v>-47.740000000000123</v>
      </c>
      <c r="G25" s="12">
        <f t="shared" si="9"/>
        <v>-42.240000000000123</v>
      </c>
      <c r="H25" s="12">
        <f t="shared" si="9"/>
        <v>-36.740000000000123</v>
      </c>
      <c r="I25" s="12">
        <f t="shared" si="9"/>
        <v>-31.240000000000123</v>
      </c>
      <c r="J25" s="12">
        <f t="shared" si="9"/>
        <v>-25.740000000000123</v>
      </c>
      <c r="K25" s="12">
        <f t="shared" si="9"/>
        <v>-20.240000000000123</v>
      </c>
      <c r="L25" s="12">
        <f t="shared" si="9"/>
        <v>-14.740000000000123</v>
      </c>
      <c r="M25" s="20">
        <f t="shared" si="9"/>
        <v>-9.2400000000001228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-36.03999999999985</v>
      </c>
      <c r="F26" s="12">
        <f t="shared" si="10"/>
        <v>-30.439999999999941</v>
      </c>
      <c r="G26" s="12">
        <f t="shared" si="10"/>
        <v>-24.839999999999918</v>
      </c>
      <c r="H26" s="12">
        <f t="shared" si="10"/>
        <v>-19.239999999999895</v>
      </c>
      <c r="I26" s="12">
        <f t="shared" si="10"/>
        <v>-13.639999999999873</v>
      </c>
      <c r="J26" s="12">
        <f t="shared" si="10"/>
        <v>-8.0399999999998499</v>
      </c>
      <c r="K26" s="12">
        <f t="shared" si="10"/>
        <v>-2.4399999999999409</v>
      </c>
      <c r="L26" s="12">
        <f t="shared" si="10"/>
        <v>3.1600000000000819</v>
      </c>
      <c r="M26" s="20">
        <f t="shared" si="10"/>
        <v>8.7600000000001046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-18.839999999999918</v>
      </c>
      <c r="F27" s="12">
        <f t="shared" si="11"/>
        <v>-13.139999999999873</v>
      </c>
      <c r="G27" s="12">
        <f t="shared" si="11"/>
        <v>-7.4399999999999409</v>
      </c>
      <c r="H27" s="12">
        <f t="shared" si="11"/>
        <v>-1.7399999999998954</v>
      </c>
      <c r="I27" s="12">
        <f t="shared" si="11"/>
        <v>3.9600000000001501</v>
      </c>
      <c r="J27" s="12">
        <f t="shared" si="11"/>
        <v>9.6600000000000819</v>
      </c>
      <c r="K27" s="12">
        <f t="shared" si="11"/>
        <v>15.360000000000127</v>
      </c>
      <c r="L27" s="12">
        <f t="shared" si="11"/>
        <v>21.060000000000059</v>
      </c>
      <c r="M27" s="20">
        <f t="shared" si="11"/>
        <v>26.760000000000105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-1.6399999999998727</v>
      </c>
      <c r="F28" s="12">
        <f t="shared" si="12"/>
        <v>4.1600000000000819</v>
      </c>
      <c r="G28" s="12">
        <f t="shared" si="12"/>
        <v>9.9600000000001501</v>
      </c>
      <c r="H28" s="12">
        <f t="shared" si="12"/>
        <v>15.760000000000105</v>
      </c>
      <c r="I28" s="12">
        <f t="shared" si="12"/>
        <v>21.560000000000059</v>
      </c>
      <c r="J28" s="12">
        <f t="shared" si="12"/>
        <v>27.360000000000014</v>
      </c>
      <c r="K28" s="12">
        <f t="shared" si="12"/>
        <v>33.160000000000196</v>
      </c>
      <c r="L28" s="12">
        <f t="shared" si="12"/>
        <v>38.96000000000015</v>
      </c>
      <c r="M28" s="20">
        <f t="shared" si="12"/>
        <v>44.760000000000105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15.560000000000059</v>
      </c>
      <c r="F29" s="12">
        <f t="shared" si="13"/>
        <v>21.46000000000015</v>
      </c>
      <c r="G29" s="12">
        <f t="shared" si="13"/>
        <v>27.360000000000014</v>
      </c>
      <c r="H29" s="12">
        <f t="shared" si="13"/>
        <v>33.260000000000105</v>
      </c>
      <c r="I29" s="12">
        <f t="shared" si="13"/>
        <v>39.160000000000196</v>
      </c>
      <c r="J29" s="12">
        <f t="shared" si="13"/>
        <v>45.060000000000059</v>
      </c>
      <c r="K29" s="12">
        <f t="shared" si="13"/>
        <v>50.96000000000015</v>
      </c>
      <c r="L29" s="12">
        <f t="shared" si="13"/>
        <v>56.860000000000014</v>
      </c>
      <c r="M29" s="20">
        <f t="shared" si="13"/>
        <v>62.760000000000105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32.760000000000105</v>
      </c>
      <c r="F30" s="12">
        <f t="shared" si="14"/>
        <v>38.760000000000105</v>
      </c>
      <c r="G30" s="12">
        <f t="shared" si="14"/>
        <v>44.760000000000105</v>
      </c>
      <c r="H30" s="12">
        <f t="shared" si="14"/>
        <v>50.760000000000105</v>
      </c>
      <c r="I30" s="12">
        <f t="shared" si="14"/>
        <v>56.760000000000105</v>
      </c>
      <c r="J30" s="12">
        <f t="shared" si="14"/>
        <v>62.760000000000105</v>
      </c>
      <c r="K30" s="12">
        <f t="shared" si="14"/>
        <v>68.760000000000105</v>
      </c>
      <c r="L30" s="12">
        <f t="shared" si="14"/>
        <v>74.760000000000105</v>
      </c>
      <c r="M30" s="20">
        <f t="shared" si="14"/>
        <v>80.760000000000105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49.96000000000015</v>
      </c>
      <c r="F31" s="12">
        <f t="shared" si="15"/>
        <v>56.060000000000059</v>
      </c>
      <c r="G31" s="12">
        <f t="shared" si="15"/>
        <v>62.160000000000196</v>
      </c>
      <c r="H31" s="12">
        <f t="shared" si="15"/>
        <v>68.260000000000105</v>
      </c>
      <c r="I31" s="12">
        <f t="shared" si="15"/>
        <v>74.360000000000014</v>
      </c>
      <c r="J31" s="12">
        <f t="shared" si="15"/>
        <v>80.46000000000015</v>
      </c>
      <c r="K31" s="12">
        <f t="shared" si="15"/>
        <v>86.560000000000059</v>
      </c>
      <c r="L31" s="12">
        <f t="shared" si="15"/>
        <v>92.660000000000196</v>
      </c>
      <c r="M31" s="20">
        <f t="shared" si="15"/>
        <v>98.760000000000105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67.160000000000196</v>
      </c>
      <c r="F32" s="12">
        <f t="shared" si="16"/>
        <v>73.360000000000014</v>
      </c>
      <c r="G32" s="12">
        <f t="shared" si="16"/>
        <v>79.560000000000059</v>
      </c>
      <c r="H32" s="12">
        <f t="shared" si="16"/>
        <v>85.760000000000105</v>
      </c>
      <c r="I32" s="12">
        <f t="shared" si="16"/>
        <v>91.96000000000015</v>
      </c>
      <c r="J32" s="12">
        <f t="shared" si="16"/>
        <v>98.160000000000196</v>
      </c>
      <c r="K32" s="12">
        <f t="shared" si="16"/>
        <v>104.36000000000001</v>
      </c>
      <c r="L32" s="12">
        <f t="shared" si="16"/>
        <v>110.56000000000006</v>
      </c>
      <c r="M32" s="20">
        <f t="shared" si="16"/>
        <v>116.7600000000001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84.360000000000014</v>
      </c>
      <c r="F33" s="22">
        <f t="shared" si="17"/>
        <v>90.660000000000196</v>
      </c>
      <c r="G33" s="22">
        <f t="shared" si="17"/>
        <v>96.96000000000015</v>
      </c>
      <c r="H33" s="22">
        <f t="shared" si="17"/>
        <v>103.2600000000001</v>
      </c>
      <c r="I33" s="22">
        <f t="shared" si="17"/>
        <v>109.56000000000006</v>
      </c>
      <c r="J33" s="22">
        <f t="shared" si="17"/>
        <v>115.86000000000001</v>
      </c>
      <c r="K33" s="22">
        <f t="shared" si="17"/>
        <v>122.1600000000002</v>
      </c>
      <c r="L33" s="22">
        <f t="shared" si="17"/>
        <v>128.46000000000015</v>
      </c>
      <c r="M33" s="23">
        <f t="shared" si="17"/>
        <v>134.7600000000001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1" priority="37" operator="greaterThan">
      <formula>0</formula>
    </cfRule>
  </conditionalFormatting>
  <conditionalFormatting sqref="E18:M33">
    <cfRule type="cellIs" dxfId="10" priority="53" operator="greaterThan">
      <formula>0</formula>
    </cfRule>
    <cfRule type="cellIs" dxfId="9" priority="55" operator="greaterThan">
      <formula>0</formula>
    </cfRule>
  </conditionalFormatting>
  <conditionalFormatting sqref="F18"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8" priority="5" operator="greaterThan">
      <formula>0</formula>
    </cfRule>
    <cfRule type="cellIs" dxfId="7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ellIs" dxfId="6" priority="1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ellIs" dxfId="5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E18" sqref="E1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4</v>
      </c>
      <c r="L8" s="38">
        <v>488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23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(($D$18*$F$9*(1-$F$10))-$F$8-$F$11)-((E17*$L$9*(1-$L$10))-$L$8-$L$11)</f>
        <v>-190.20000000000005</v>
      </c>
      <c r="F18" s="17">
        <f t="shared" si="1"/>
        <v>-201.60000000000002</v>
      </c>
      <c r="G18" s="17">
        <f t="shared" si="1"/>
        <v>-213</v>
      </c>
      <c r="H18" s="17">
        <f t="shared" si="1"/>
        <v>-224.39999999999998</v>
      </c>
      <c r="I18" s="17">
        <f t="shared" si="1"/>
        <v>-235.80000000000007</v>
      </c>
      <c r="J18" s="17">
        <f t="shared" si="1"/>
        <v>-247.20000000000005</v>
      </c>
      <c r="K18" s="17">
        <f t="shared" si="1"/>
        <v>-258.60000000000002</v>
      </c>
      <c r="L18" s="17">
        <f t="shared" si="1"/>
        <v>-270</v>
      </c>
      <c r="M18" s="18">
        <f t="shared" si="1"/>
        <v>-281.40000000000009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(($D$19*$F$9*(1-$F$10))-$F$8-$F$11)-((E17*$L$9*(1-$L$10))-$L$8-$L$11)</f>
        <v>-174.20000000000005</v>
      </c>
      <c r="F19" s="12">
        <f t="shared" si="2"/>
        <v>-185.60000000000002</v>
      </c>
      <c r="G19" s="12">
        <f t="shared" si="2"/>
        <v>-197</v>
      </c>
      <c r="H19" s="12">
        <f t="shared" si="2"/>
        <v>-208.39999999999998</v>
      </c>
      <c r="I19" s="12">
        <f t="shared" si="2"/>
        <v>-219.80000000000007</v>
      </c>
      <c r="J19" s="12">
        <f t="shared" si="2"/>
        <v>-231.20000000000005</v>
      </c>
      <c r="K19" s="12">
        <f t="shared" si="2"/>
        <v>-242.60000000000002</v>
      </c>
      <c r="L19" s="12">
        <f t="shared" si="2"/>
        <v>-254</v>
      </c>
      <c r="M19" s="20">
        <f t="shared" si="2"/>
        <v>-265.40000000000009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(($D$20*$F$9*(1-$F$10))-$F$8-$F$11)-((E17*$L$9*(1-$L$10))-$L$8-$L$11)</f>
        <v>-158.20000000000005</v>
      </c>
      <c r="F20" s="12">
        <f t="shared" si="4"/>
        <v>-169.60000000000002</v>
      </c>
      <c r="G20" s="12">
        <f t="shared" si="4"/>
        <v>-181</v>
      </c>
      <c r="H20" s="12">
        <f t="shared" si="4"/>
        <v>-192.39999999999998</v>
      </c>
      <c r="I20" s="12">
        <f t="shared" si="4"/>
        <v>-203.80000000000007</v>
      </c>
      <c r="J20" s="12">
        <f t="shared" si="4"/>
        <v>-215.20000000000005</v>
      </c>
      <c r="K20" s="12">
        <f t="shared" si="4"/>
        <v>-226.60000000000002</v>
      </c>
      <c r="L20" s="12">
        <f t="shared" si="4"/>
        <v>-238</v>
      </c>
      <c r="M20" s="20">
        <f t="shared" si="4"/>
        <v>-249.40000000000009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(($D$21*$F$9*(1-$F$10))-$F$8-$F$11)-((E17*$L$9*(1-$L$10))-$L$8-$L$11)</f>
        <v>-142.20000000000005</v>
      </c>
      <c r="F21" s="12">
        <f t="shared" si="5"/>
        <v>-153.60000000000002</v>
      </c>
      <c r="G21" s="12">
        <f t="shared" si="5"/>
        <v>-165</v>
      </c>
      <c r="H21" s="12">
        <f t="shared" si="5"/>
        <v>-176.39999999999998</v>
      </c>
      <c r="I21" s="12">
        <f t="shared" si="5"/>
        <v>-187.80000000000007</v>
      </c>
      <c r="J21" s="12">
        <f t="shared" si="5"/>
        <v>-199.20000000000005</v>
      </c>
      <c r="K21" s="12">
        <f t="shared" si="5"/>
        <v>-210.60000000000002</v>
      </c>
      <c r="L21" s="12">
        <f t="shared" si="5"/>
        <v>-222</v>
      </c>
      <c r="M21" s="20">
        <f t="shared" si="5"/>
        <v>-233.40000000000009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(($D$22*$F$9*(1-$F$10))-$F$8-$F$11)-((E17*$L$9*(1-$L$10))-$L$8-$L$11)</f>
        <v>-126.20000000000005</v>
      </c>
      <c r="F22" s="12">
        <f t="shared" si="6"/>
        <v>-137.60000000000002</v>
      </c>
      <c r="G22" s="12">
        <f t="shared" si="6"/>
        <v>-149</v>
      </c>
      <c r="H22" s="12">
        <f t="shared" si="6"/>
        <v>-160.39999999999998</v>
      </c>
      <c r="I22" s="12">
        <f t="shared" si="6"/>
        <v>-171.80000000000007</v>
      </c>
      <c r="J22" s="12">
        <f t="shared" si="6"/>
        <v>-183.20000000000005</v>
      </c>
      <c r="K22" s="12">
        <f t="shared" si="6"/>
        <v>-194.60000000000002</v>
      </c>
      <c r="L22" s="12">
        <f t="shared" si="6"/>
        <v>-206</v>
      </c>
      <c r="M22" s="20">
        <f t="shared" si="6"/>
        <v>-217.40000000000009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(($D$23*$F$9*(1-$F$10))-$F$8-$F$11)-((E17*$L$9*(1-$L$10))-$L$8-$L$11)</f>
        <v>-110.20000000000005</v>
      </c>
      <c r="F23" s="12">
        <f t="shared" si="7"/>
        <v>-121.60000000000002</v>
      </c>
      <c r="G23" s="12">
        <f t="shared" si="7"/>
        <v>-133</v>
      </c>
      <c r="H23" s="12">
        <f t="shared" si="7"/>
        <v>-144.39999999999998</v>
      </c>
      <c r="I23" s="12">
        <f t="shared" si="7"/>
        <v>-155.80000000000007</v>
      </c>
      <c r="J23" s="12">
        <f t="shared" si="7"/>
        <v>-167.20000000000005</v>
      </c>
      <c r="K23" s="12">
        <f t="shared" si="7"/>
        <v>-178.60000000000002</v>
      </c>
      <c r="L23" s="12">
        <f t="shared" si="7"/>
        <v>-190</v>
      </c>
      <c r="M23" s="20">
        <f t="shared" si="7"/>
        <v>-201.40000000000009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(($D$24*$F$9*(1-$F$10))-$F$8-$F$11)-((E17*$L$9*(1-$L$10))-$L$8-$L$11)</f>
        <v>-94.200000000000045</v>
      </c>
      <c r="F24" s="12">
        <f t="shared" si="8"/>
        <v>-105.60000000000002</v>
      </c>
      <c r="G24" s="12">
        <f t="shared" si="8"/>
        <v>-117</v>
      </c>
      <c r="H24" s="12">
        <f t="shared" si="8"/>
        <v>-128.39999999999998</v>
      </c>
      <c r="I24" s="12">
        <f t="shared" si="8"/>
        <v>-139.80000000000007</v>
      </c>
      <c r="J24" s="12">
        <f t="shared" si="8"/>
        <v>-151.20000000000005</v>
      </c>
      <c r="K24" s="12">
        <f t="shared" si="8"/>
        <v>-162.60000000000002</v>
      </c>
      <c r="L24" s="12">
        <f t="shared" si="8"/>
        <v>-174</v>
      </c>
      <c r="M24" s="20">
        <f t="shared" si="8"/>
        <v>-185.40000000000009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(($D$25*$F$9*(1-$F$10))-$F$8-$F$11)-((E17*$L$9*(1-$L$10))-$L$8-$L$11)</f>
        <v>-78.200000000000045</v>
      </c>
      <c r="F25" s="12">
        <f t="shared" si="9"/>
        <v>-89.600000000000023</v>
      </c>
      <c r="G25" s="12">
        <f t="shared" si="9"/>
        <v>-101</v>
      </c>
      <c r="H25" s="12">
        <f t="shared" si="9"/>
        <v>-112.39999999999998</v>
      </c>
      <c r="I25" s="12">
        <f t="shared" si="9"/>
        <v>-123.80000000000007</v>
      </c>
      <c r="J25" s="12">
        <f t="shared" si="9"/>
        <v>-135.20000000000005</v>
      </c>
      <c r="K25" s="12">
        <f t="shared" si="9"/>
        <v>-146.60000000000002</v>
      </c>
      <c r="L25" s="12">
        <f t="shared" si="9"/>
        <v>-158</v>
      </c>
      <c r="M25" s="20">
        <f t="shared" si="9"/>
        <v>-169.40000000000009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(($D$26*$F$9*(1-$F$10))-$F$8-$F$11)-((E17*$L$9*(1-$L$10))-$L$8-$L$11)</f>
        <v>-62.200000000000045</v>
      </c>
      <c r="F26" s="12">
        <f t="shared" si="10"/>
        <v>-73.600000000000023</v>
      </c>
      <c r="G26" s="12">
        <f t="shared" si="10"/>
        <v>-85</v>
      </c>
      <c r="H26" s="12">
        <f t="shared" si="10"/>
        <v>-96.399999999999977</v>
      </c>
      <c r="I26" s="12">
        <f t="shared" si="10"/>
        <v>-107.80000000000007</v>
      </c>
      <c r="J26" s="12">
        <f t="shared" si="10"/>
        <v>-119.20000000000005</v>
      </c>
      <c r="K26" s="12">
        <f t="shared" si="10"/>
        <v>-130.60000000000002</v>
      </c>
      <c r="L26" s="12">
        <f t="shared" si="10"/>
        <v>-142</v>
      </c>
      <c r="M26" s="20">
        <f t="shared" si="10"/>
        <v>-153.40000000000009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(($D$27*$F$9*(1-$F$10))-$F$8-$F$11)-((E17*$L$9*(1-$L$10))-$L$8-$L$11)</f>
        <v>-46.199999999999818</v>
      </c>
      <c r="F27" s="12">
        <f t="shared" si="11"/>
        <v>-57.599999999999795</v>
      </c>
      <c r="G27" s="12">
        <f t="shared" si="11"/>
        <v>-68.999999999999773</v>
      </c>
      <c r="H27" s="12">
        <f t="shared" si="11"/>
        <v>-80.39999999999975</v>
      </c>
      <c r="I27" s="12">
        <f t="shared" si="11"/>
        <v>-91.799999999999841</v>
      </c>
      <c r="J27" s="12">
        <f t="shared" si="11"/>
        <v>-103.19999999999982</v>
      </c>
      <c r="K27" s="12">
        <f t="shared" si="11"/>
        <v>-114.5999999999998</v>
      </c>
      <c r="L27" s="12">
        <f t="shared" si="11"/>
        <v>-125.99999999999977</v>
      </c>
      <c r="M27" s="20">
        <f t="shared" si="11"/>
        <v>-137.39999999999986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(($D$28*$F$9*(1-$F$10))-$F$8-$F$11)-((E17*$L$9*(1-$L$10))-$L$8-$L$11)</f>
        <v>-30.199999999999818</v>
      </c>
      <c r="F28" s="12">
        <f t="shared" si="12"/>
        <v>-41.599999999999795</v>
      </c>
      <c r="G28" s="12">
        <f t="shared" si="12"/>
        <v>-52.999999999999773</v>
      </c>
      <c r="H28" s="12">
        <f t="shared" si="12"/>
        <v>-64.39999999999975</v>
      </c>
      <c r="I28" s="12">
        <f t="shared" si="12"/>
        <v>-75.799999999999841</v>
      </c>
      <c r="J28" s="12">
        <f t="shared" si="12"/>
        <v>-87.199999999999818</v>
      </c>
      <c r="K28" s="12">
        <f t="shared" si="12"/>
        <v>-98.599999999999795</v>
      </c>
      <c r="L28" s="12">
        <f t="shared" si="12"/>
        <v>-109.99999999999977</v>
      </c>
      <c r="M28" s="20">
        <f t="shared" si="12"/>
        <v>-121.39999999999986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(($D$29*$F$9*(1-$F$10))-$F$8-$F$11)-((E17*$L$9*(1-$L$10))-$L$8-$L$11)</f>
        <v>-14.199999999999818</v>
      </c>
      <c r="F29" s="12">
        <f t="shared" si="13"/>
        <v>-25.599999999999795</v>
      </c>
      <c r="G29" s="12">
        <f t="shared" si="13"/>
        <v>-36.999999999999773</v>
      </c>
      <c r="H29" s="12">
        <f t="shared" si="13"/>
        <v>-48.39999999999975</v>
      </c>
      <c r="I29" s="12">
        <f t="shared" si="13"/>
        <v>-59.799999999999841</v>
      </c>
      <c r="J29" s="12">
        <f t="shared" si="13"/>
        <v>-71.199999999999818</v>
      </c>
      <c r="K29" s="12">
        <f t="shared" si="13"/>
        <v>-82.599999999999795</v>
      </c>
      <c r="L29" s="12">
        <f t="shared" si="13"/>
        <v>-93.999999999999773</v>
      </c>
      <c r="M29" s="20">
        <f t="shared" si="13"/>
        <v>-105.39999999999986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(($D$30*$F$9*(1-$F$10))-$F$8-$F$11)-((E17*$L$9*(1-$L$10))-$L$8-$L$11)</f>
        <v>1.8000000000001819</v>
      </c>
      <c r="F30" s="12">
        <f t="shared" si="14"/>
        <v>-9.5999999999997954</v>
      </c>
      <c r="G30" s="12">
        <f t="shared" si="14"/>
        <v>-20.999999999999773</v>
      </c>
      <c r="H30" s="12">
        <f t="shared" si="14"/>
        <v>-32.39999999999975</v>
      </c>
      <c r="I30" s="12">
        <f t="shared" si="14"/>
        <v>-43.799999999999841</v>
      </c>
      <c r="J30" s="12">
        <f t="shared" si="14"/>
        <v>-55.199999999999818</v>
      </c>
      <c r="K30" s="12">
        <f t="shared" si="14"/>
        <v>-66.599999999999795</v>
      </c>
      <c r="L30" s="12">
        <f t="shared" si="14"/>
        <v>-77.999999999999773</v>
      </c>
      <c r="M30" s="20">
        <f t="shared" si="14"/>
        <v>-89.399999999999864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(($D$31*$F$9*(1-$F$10))-$F$8-$F$11)-((E17*$L$9*(1-$L$10))-$L$8-$L$11)</f>
        <v>17.800000000000182</v>
      </c>
      <c r="F31" s="12">
        <f t="shared" si="15"/>
        <v>6.4000000000002046</v>
      </c>
      <c r="G31" s="12">
        <f t="shared" si="15"/>
        <v>-4.9999999999997726</v>
      </c>
      <c r="H31" s="12">
        <f t="shared" si="15"/>
        <v>-16.39999999999975</v>
      </c>
      <c r="I31" s="12">
        <f t="shared" si="15"/>
        <v>-27.799999999999841</v>
      </c>
      <c r="J31" s="12">
        <f t="shared" si="15"/>
        <v>-39.199999999999818</v>
      </c>
      <c r="K31" s="12">
        <f t="shared" si="15"/>
        <v>-50.599999999999795</v>
      </c>
      <c r="L31" s="12">
        <f t="shared" si="15"/>
        <v>-61.999999999999773</v>
      </c>
      <c r="M31" s="20">
        <f t="shared" si="15"/>
        <v>-73.399999999999864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(($D$32*$F$9*(1-$F$10))-$F$8-$F$11)-((E17*$L$9*(1-$L$10))-$L$8-$L$11)</f>
        <v>33.800000000000182</v>
      </c>
      <c r="F32" s="12">
        <f t="shared" si="16"/>
        <v>22.400000000000205</v>
      </c>
      <c r="G32" s="12">
        <f t="shared" si="16"/>
        <v>11.000000000000227</v>
      </c>
      <c r="H32" s="12">
        <f t="shared" si="16"/>
        <v>-0.39999999999974989</v>
      </c>
      <c r="I32" s="12">
        <f t="shared" si="16"/>
        <v>-11.799999999999841</v>
      </c>
      <c r="J32" s="12">
        <f t="shared" si="16"/>
        <v>-23.199999999999818</v>
      </c>
      <c r="K32" s="12">
        <f t="shared" si="16"/>
        <v>-34.599999999999795</v>
      </c>
      <c r="L32" s="12">
        <f t="shared" si="16"/>
        <v>-45.999999999999773</v>
      </c>
      <c r="M32" s="20">
        <f t="shared" si="16"/>
        <v>-57.399999999999864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(($D$33*$F$9*(1-$F$10))-$F$8-$F$11)-((E17*$L$9*(1-$L$10))-$L$8-$L$11)</f>
        <v>49.800000000000182</v>
      </c>
      <c r="F33" s="22">
        <f t="shared" si="17"/>
        <v>38.400000000000205</v>
      </c>
      <c r="G33" s="22">
        <f t="shared" si="17"/>
        <v>27.000000000000227</v>
      </c>
      <c r="H33" s="22">
        <f t="shared" si="17"/>
        <v>15.60000000000025</v>
      </c>
      <c r="I33" s="22">
        <f t="shared" si="17"/>
        <v>4.2000000000001592</v>
      </c>
      <c r="J33" s="22">
        <f t="shared" si="17"/>
        <v>-7.1999999999998181</v>
      </c>
      <c r="K33" s="22">
        <f t="shared" si="17"/>
        <v>-18.599999999999795</v>
      </c>
      <c r="L33" s="22">
        <f t="shared" si="17"/>
        <v>-29.999999999999773</v>
      </c>
      <c r="M33" s="23">
        <f t="shared" si="17"/>
        <v>-41.399999999999864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2020-03-04T15:48:22Z</cp:lastPrinted>
  <dcterms:created xsi:type="dcterms:W3CDTF">2012-04-19T17:26:15Z</dcterms:created>
  <dcterms:modified xsi:type="dcterms:W3CDTF">2023-12-07T16:32:28Z</dcterms:modified>
</cp:coreProperties>
</file>