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19 Crop Budgets\2019 Cotton\"/>
    </mc:Choice>
  </mc:AlternateContent>
  <bookViews>
    <workbookView xWindow="480" yWindow="180" windowWidth="18195" windowHeight="11445" tabRatio="880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</sheets>
  <definedNames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</definedNames>
  <calcPr calcId="152511"/>
</workbook>
</file>

<file path=xl/calcChain.xml><?xml version="1.0" encoding="utf-8"?>
<calcChain xmlns="http://schemas.openxmlformats.org/spreadsheetml/2006/main">
  <c r="E18" i="46" l="1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L12" i="46" s="1"/>
  <c r="F14" i="46"/>
  <c r="F12" i="46" s="1"/>
  <c r="L13" i="46"/>
  <c r="F13" i="46"/>
  <c r="D19" i="45"/>
  <c r="L14" i="45"/>
  <c r="F14" i="45"/>
  <c r="F12" i="45" s="1"/>
  <c r="L13" i="45"/>
  <c r="L12" i="45" s="1"/>
  <c r="F13" i="45"/>
  <c r="G17" i="46" l="1"/>
  <c r="G19" i="46" s="1"/>
  <c r="F19" i="46"/>
  <c r="H17" i="46"/>
  <c r="G18" i="46"/>
  <c r="G17" i="45"/>
  <c r="G18" i="45" s="1"/>
  <c r="E19" i="45"/>
  <c r="F19" i="45"/>
  <c r="G19" i="45"/>
  <c r="D20" i="46"/>
  <c r="D20" i="45"/>
  <c r="H17" i="45" l="1"/>
  <c r="H19" i="45" s="1"/>
  <c r="E20" i="46"/>
  <c r="H20" i="46"/>
  <c r="F20" i="46"/>
  <c r="G20" i="46"/>
  <c r="I17" i="46"/>
  <c r="I20" i="46" s="1"/>
  <c r="H19" i="46"/>
  <c r="H18" i="46"/>
  <c r="H20" i="45"/>
  <c r="G20" i="45"/>
  <c r="F20" i="45"/>
  <c r="E20" i="45"/>
  <c r="D21" i="46"/>
  <c r="D21" i="45"/>
  <c r="H18" i="45" l="1"/>
  <c r="I17" i="45"/>
  <c r="I18" i="45" s="1"/>
  <c r="J17" i="46"/>
  <c r="I18" i="46"/>
  <c r="I19" i="46"/>
  <c r="F21" i="46"/>
  <c r="E21" i="46"/>
  <c r="I21" i="46"/>
  <c r="G21" i="46"/>
  <c r="J21" i="46"/>
  <c r="H21" i="46"/>
  <c r="H21" i="45"/>
  <c r="G21" i="45"/>
  <c r="F21" i="45"/>
  <c r="E21" i="45"/>
  <c r="D22" i="46"/>
  <c r="D22" i="45"/>
  <c r="I21" i="45" l="1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J18" i="45" l="1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K23" i="45"/>
  <c r="J23" i="45"/>
  <c r="I23" i="45"/>
  <c r="H23" i="45"/>
  <c r="G23" i="45"/>
  <c r="F23" i="45"/>
  <c r="E23" i="45"/>
  <c r="K18" i="45"/>
  <c r="L17" i="45"/>
  <c r="L23" i="45" s="1"/>
  <c r="K19" i="45"/>
  <c r="K20" i="45"/>
  <c r="D24" i="46"/>
  <c r="D24" i="45"/>
  <c r="K21" i="45" l="1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L24" i="45"/>
  <c r="K24" i="45"/>
  <c r="J24" i="45"/>
  <c r="I24" i="45"/>
  <c r="H24" i="45"/>
  <c r="G24" i="45"/>
  <c r="F24" i="45"/>
  <c r="E24" i="45"/>
  <c r="M17" i="45"/>
  <c r="L18" i="45"/>
  <c r="L19" i="45"/>
  <c r="L20" i="45"/>
  <c r="L21" i="45"/>
  <c r="L22" i="45"/>
  <c r="D25" i="46"/>
  <c r="D25" i="45"/>
  <c r="M18" i="46" l="1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18" i="45"/>
  <c r="M19" i="45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26" i="46" l="1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M27" i="46" l="1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G28" i="46" l="1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L29" i="46" l="1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M30" i="46" l="1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M31" i="46" l="1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2" i="46" l="1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F19" i="40"/>
  <c r="E19" i="40"/>
  <c r="G19" i="40"/>
  <c r="D20" i="39"/>
  <c r="D19" i="39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G19" i="39"/>
  <c r="E19" i="39"/>
  <c r="F20" i="39"/>
  <c r="D21" i="39"/>
  <c r="L14" i="38"/>
  <c r="L13" i="38"/>
  <c r="F14" i="38"/>
  <c r="F13" i="38"/>
  <c r="H17" i="39" l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I17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<sst xmlns="http://schemas.openxmlformats.org/spreadsheetml/2006/main" count="155" uniqueCount="41">
  <si>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</si>
  <si>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</si>
  <si>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</si>
  <si>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</si>
  <si>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</si>
  <si>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</si>
  <si>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</si>
  <si>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</si>
  <si>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</si>
  <si>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</si>
  <si>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</si>
  <si>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</si>
  <si>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</si>
  <si>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</si>
  <si>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</si>
  <si>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</si>
  <si>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</si>
  <si>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</si>
  <si>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</si>
  <si>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</si>
  <si>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</si>
  <si>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</si>
  <si>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</si>
  <si>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</si>
  <si>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</si>
  <si>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</si>
  <si>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</si>
  <si>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</si>
  <si>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</si>
  <si>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</si>
  <si>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</si>
  <si>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</si>
  <si>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</si>
  <si>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</si>
  <si>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</si>
  <si>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</si>
  <si>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</si>
  <si>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</si>
  <si>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</si>
  <si>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12/14/18</t>
  </si>
  <si>
    <t>12/19/18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</si>
</sst>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3" fontId="1" fillId="0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0" borderId="5" xfId="0" applyNumberFormat="1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</cellXfs>
  <cellStyles count="1">
    <cellStyle name="Normal" xfId="0" builtinId="0"/>
  </cellStyles>
  <dxfs count="1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tabSelected="1" zoomScale="75" zoomScaleNormal="75" workbookViewId="0">
      <selection activeCell="Y22" sqref="Y2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39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3.85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500</v>
      </c>
      <c r="G8" s="5" t="s">
        <v>5</v>
      </c>
      <c r="H8" s="5"/>
      <c r="I8" s="5"/>
      <c r="J8" s="5"/>
      <c r="K8" s="7" t="s">
        <v>4</v>
      </c>
      <c r="L8" s="39">
        <v>430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900</v>
      </c>
      <c r="F17" s="42">
        <f t="shared" ref="F17:M17" si="0">E17+50</f>
        <v>950</v>
      </c>
      <c r="G17" s="42">
        <f t="shared" si="0"/>
        <v>1000</v>
      </c>
      <c r="H17" s="42">
        <f t="shared" si="0"/>
        <v>1050</v>
      </c>
      <c r="I17" s="42">
        <f t="shared" si="0"/>
        <v>1100</v>
      </c>
      <c r="J17" s="42">
        <f t="shared" si="0"/>
        <v>1150</v>
      </c>
      <c r="K17" s="42">
        <f t="shared" si="0"/>
        <v>1200</v>
      </c>
      <c r="L17" s="42">
        <f t="shared" si="0"/>
        <v>1250</v>
      </c>
      <c r="M17" s="42">
        <f t="shared" si="0"/>
        <v>1300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(($D$18*E17*(1-$F$10))-$F$8-$F$11)-(($L$7*$L$9*(1-$L$10))-$L$8-$L$11)</f>
        <v>-166.79999999999995</v>
      </c>
      <c r="F18" s="17">
        <f t="shared" si="1"/>
        <v>-144.80000000000001</v>
      </c>
      <c r="G18" s="17">
        <f t="shared" si="1"/>
        <v>-122.80000000000001</v>
      </c>
      <c r="H18" s="17">
        <f t="shared" si="1"/>
        <v>-100.80000000000001</v>
      </c>
      <c r="I18" s="17">
        <f t="shared" si="1"/>
        <v>-78.800000000000011</v>
      </c>
      <c r="J18" s="17">
        <f t="shared" si="1"/>
        <v>-56.800000000000011</v>
      </c>
      <c r="K18" s="17">
        <f t="shared" si="1"/>
        <v>-34.800000000000011</v>
      </c>
      <c r="L18" s="17">
        <f t="shared" si="1"/>
        <v>-12.800000000000011</v>
      </c>
      <c r="M18" s="18">
        <f t="shared" si="1"/>
        <v>9.2000000000001023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(($D$19*E17*(1-$F$10))-$F$8-$F$11)-(($L$7*$L$9*(1-$L$10))-$L$8-$L$11)</f>
        <v>-152.39999999999998</v>
      </c>
      <c r="F19" s="12">
        <f t="shared" si="3"/>
        <v>-129.59999999999991</v>
      </c>
      <c r="G19" s="12">
        <f t="shared" si="3"/>
        <v>-106.7999999999999</v>
      </c>
      <c r="H19" s="12">
        <f t="shared" si="3"/>
        <v>-83.999999999999886</v>
      </c>
      <c r="I19" s="12">
        <f t="shared" si="3"/>
        <v>-61.199999999999875</v>
      </c>
      <c r="J19" s="12">
        <f t="shared" si="3"/>
        <v>-38.39999999999992</v>
      </c>
      <c r="K19" s="12">
        <f t="shared" si="3"/>
        <v>-15.599999999999852</v>
      </c>
      <c r="L19" s="12">
        <f t="shared" si="3"/>
        <v>7.2000000000001023</v>
      </c>
      <c r="M19" s="20">
        <f t="shared" si="3"/>
        <v>30.000000000000057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(($D$20*E17*(1-$F$10))-$F$8-$F$11)-(($L$7*$L$9*(1-$L$10))-$L$8-$L$11)</f>
        <v>-137.99999999999989</v>
      </c>
      <c r="F20" s="12">
        <f t="shared" si="4"/>
        <v>-114.39999999999992</v>
      </c>
      <c r="G20" s="12">
        <f t="shared" si="4"/>
        <v>-90.799999999999898</v>
      </c>
      <c r="H20" s="12">
        <f t="shared" si="4"/>
        <v>-67.199999999999875</v>
      </c>
      <c r="I20" s="12">
        <f t="shared" si="4"/>
        <v>-43.599999999999852</v>
      </c>
      <c r="J20" s="12">
        <f t="shared" si="4"/>
        <v>-19.999999999999943</v>
      </c>
      <c r="K20" s="12">
        <f t="shared" si="4"/>
        <v>3.6000000000000796</v>
      </c>
      <c r="L20" s="12">
        <f t="shared" si="4"/>
        <v>27.200000000000102</v>
      </c>
      <c r="M20" s="20">
        <f t="shared" si="4"/>
        <v>50.800000000000125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(($D$21*E17*(1-$F$10))-$F$8-$F$11)-(($L$7*$L$9*(1-$L$10))-$L$8-$L$11)</f>
        <v>-123.59999999999991</v>
      </c>
      <c r="F21" s="12">
        <f t="shared" si="5"/>
        <v>-99.199999999999875</v>
      </c>
      <c r="G21" s="12">
        <f t="shared" si="5"/>
        <v>-74.799999999999898</v>
      </c>
      <c r="H21" s="12">
        <f t="shared" si="5"/>
        <v>-50.39999999999992</v>
      </c>
      <c r="I21" s="12">
        <f t="shared" si="5"/>
        <v>-25.999999999999943</v>
      </c>
      <c r="J21" s="12">
        <f t="shared" si="5"/>
        <v>-1.5999999999998522</v>
      </c>
      <c r="K21" s="12">
        <f t="shared" si="5"/>
        <v>22.800000000000125</v>
      </c>
      <c r="L21" s="12">
        <f t="shared" si="5"/>
        <v>47.200000000000102</v>
      </c>
      <c r="M21" s="20">
        <f t="shared" si="5"/>
        <v>71.60000000000008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(($D$22*E17*(1-$F$10))-$F$8-$F$11)-(($L$7*$L$9*(1-$L$10))-$L$8-$L$11)</f>
        <v>-109.19999999999987</v>
      </c>
      <c r="F22" s="12">
        <f t="shared" si="6"/>
        <v>-83.999999999999886</v>
      </c>
      <c r="G22" s="12">
        <f t="shared" si="6"/>
        <v>-58.799999999999898</v>
      </c>
      <c r="H22" s="12">
        <f t="shared" si="6"/>
        <v>-33.599999999999852</v>
      </c>
      <c r="I22" s="12">
        <f t="shared" si="6"/>
        <v>-8.3999999999999204</v>
      </c>
      <c r="J22" s="12">
        <f t="shared" si="6"/>
        <v>16.800000000000125</v>
      </c>
      <c r="K22" s="12">
        <f t="shared" si="6"/>
        <v>42.000000000000057</v>
      </c>
      <c r="L22" s="12">
        <f t="shared" si="6"/>
        <v>67.200000000000102</v>
      </c>
      <c r="M22" s="20">
        <f t="shared" si="6"/>
        <v>92.400000000000148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(($D$23*E17*(1-$F$10))-$F$8-$F$11)-(($L$7*$L$9*(1-$L$10))-$L$8-$L$11)</f>
        <v>-94.799999999999898</v>
      </c>
      <c r="F23" s="12">
        <f t="shared" si="7"/>
        <v>-68.799999999999898</v>
      </c>
      <c r="G23" s="12">
        <f t="shared" si="7"/>
        <v>-42.799999999999898</v>
      </c>
      <c r="H23" s="12">
        <f t="shared" si="7"/>
        <v>-16.799999999999898</v>
      </c>
      <c r="I23" s="12">
        <f t="shared" si="7"/>
        <v>9.2000000000001023</v>
      </c>
      <c r="J23" s="12">
        <f t="shared" si="7"/>
        <v>35.200000000000102</v>
      </c>
      <c r="K23" s="12">
        <f t="shared" si="7"/>
        <v>61.200000000000102</v>
      </c>
      <c r="L23" s="12">
        <f t="shared" si="7"/>
        <v>87.200000000000102</v>
      </c>
      <c r="M23" s="20">
        <f t="shared" si="7"/>
        <v>113.20000000000022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(($D$24*E17*(1-$F$10))-$F$8-$F$11)-(($L$7*$L$9*(1-$L$10))-$L$8-$L$11)</f>
        <v>-80.39999999999992</v>
      </c>
      <c r="F24" s="12">
        <f t="shared" si="8"/>
        <v>-53.599999999999909</v>
      </c>
      <c r="G24" s="12">
        <f t="shared" si="8"/>
        <v>-26.799999999999898</v>
      </c>
      <c r="H24" s="12">
        <f t="shared" si="8"/>
        <v>5.6843418860808015E-14</v>
      </c>
      <c r="I24" s="12">
        <f t="shared" si="8"/>
        <v>26.800000000000125</v>
      </c>
      <c r="J24" s="12">
        <f t="shared" si="8"/>
        <v>53.600000000000193</v>
      </c>
      <c r="K24" s="12">
        <f t="shared" si="8"/>
        <v>80.400000000000261</v>
      </c>
      <c r="L24" s="12">
        <f t="shared" si="8"/>
        <v>107.20000000000022</v>
      </c>
      <c r="M24" s="20">
        <f t="shared" si="8"/>
        <v>134.00000000000017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(($D$25*E17*(1-$F$10))-$F$8-$F$11)-(($L$7*$L$9*(1-$L$10))-$L$8-$L$11)</f>
        <v>-65.999999999999886</v>
      </c>
      <c r="F25" s="12">
        <f t="shared" si="9"/>
        <v>-38.39999999999992</v>
      </c>
      <c r="G25" s="12">
        <f t="shared" si="9"/>
        <v>-10.799999999999898</v>
      </c>
      <c r="H25" s="12">
        <f t="shared" si="9"/>
        <v>16.800000000000239</v>
      </c>
      <c r="I25" s="12">
        <f t="shared" si="9"/>
        <v>44.400000000000148</v>
      </c>
      <c r="J25" s="12">
        <f t="shared" si="9"/>
        <v>72.000000000000171</v>
      </c>
      <c r="K25" s="12">
        <f t="shared" si="9"/>
        <v>99.600000000000193</v>
      </c>
      <c r="L25" s="12">
        <f t="shared" si="9"/>
        <v>127.20000000000022</v>
      </c>
      <c r="M25" s="20">
        <f t="shared" si="9"/>
        <v>154.80000000000024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(($D$26*E17*(1-$F$10))-$F$8-$F$11)-(($L$7*$L$9*(1-$L$10))-$L$8-$L$11)</f>
        <v>-51.599999999999909</v>
      </c>
      <c r="F26" s="12">
        <f t="shared" si="10"/>
        <v>-23.199999999999761</v>
      </c>
      <c r="G26" s="12">
        <f t="shared" si="10"/>
        <v>5.200000000000216</v>
      </c>
      <c r="H26" s="12">
        <f t="shared" si="10"/>
        <v>33.600000000000193</v>
      </c>
      <c r="I26" s="12">
        <f t="shared" si="10"/>
        <v>62.000000000000171</v>
      </c>
      <c r="J26" s="12">
        <f t="shared" si="10"/>
        <v>90.400000000000261</v>
      </c>
      <c r="K26" s="12">
        <f t="shared" si="10"/>
        <v>118.80000000000024</v>
      </c>
      <c r="L26" s="12">
        <f t="shared" si="10"/>
        <v>147.20000000000022</v>
      </c>
      <c r="M26" s="20">
        <f t="shared" si="10"/>
        <v>175.60000000000019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(($D$27*E17*(1-$F$10))-$F$8-$F$11)-(($L$7*$L$9*(1-$L$10))-$L$8-$L$11)</f>
        <v>-37.199999999999761</v>
      </c>
      <c r="F27" s="12">
        <f t="shared" si="11"/>
        <v>-7.9999999999998295</v>
      </c>
      <c r="G27" s="12">
        <f t="shared" si="11"/>
        <v>21.200000000000216</v>
      </c>
      <c r="H27" s="12">
        <f t="shared" si="11"/>
        <v>50.400000000000148</v>
      </c>
      <c r="I27" s="12">
        <f t="shared" si="11"/>
        <v>79.600000000000193</v>
      </c>
      <c r="J27" s="12">
        <f t="shared" si="11"/>
        <v>108.80000000000024</v>
      </c>
      <c r="K27" s="12">
        <f t="shared" si="11"/>
        <v>138.00000000000017</v>
      </c>
      <c r="L27" s="12">
        <f t="shared" si="11"/>
        <v>167.20000000000022</v>
      </c>
      <c r="M27" s="20">
        <f t="shared" si="11"/>
        <v>196.40000000000026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(($D$28*E17*(1-$F$10))-$F$8-$F$11)-(($L$7*$L$9*(1-$L$10))-$L$8-$L$11)</f>
        <v>-22.799999999999784</v>
      </c>
      <c r="F28" s="12">
        <f t="shared" si="12"/>
        <v>7.200000000000216</v>
      </c>
      <c r="G28" s="12">
        <f t="shared" si="12"/>
        <v>37.200000000000216</v>
      </c>
      <c r="H28" s="12">
        <f t="shared" si="12"/>
        <v>67.200000000000216</v>
      </c>
      <c r="I28" s="12">
        <f t="shared" si="12"/>
        <v>97.200000000000216</v>
      </c>
      <c r="J28" s="12">
        <f t="shared" si="12"/>
        <v>127.20000000000022</v>
      </c>
      <c r="K28" s="12">
        <f t="shared" si="12"/>
        <v>157.20000000000022</v>
      </c>
      <c r="L28" s="12">
        <f t="shared" si="12"/>
        <v>187.20000000000022</v>
      </c>
      <c r="M28" s="20">
        <f t="shared" si="12"/>
        <v>217.20000000000033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(($D$29*E17*(1-$F$10))-$F$8-$F$11)-(($L$7*$L$9*(1-$L$10))-$L$8-$L$11)</f>
        <v>-8.3999999999998067</v>
      </c>
      <c r="F29" s="12">
        <f t="shared" si="13"/>
        <v>22.400000000000148</v>
      </c>
      <c r="G29" s="12">
        <f t="shared" si="13"/>
        <v>53.200000000000216</v>
      </c>
      <c r="H29" s="12">
        <f t="shared" si="13"/>
        <v>84.000000000000171</v>
      </c>
      <c r="I29" s="12">
        <f t="shared" si="13"/>
        <v>114.80000000000024</v>
      </c>
      <c r="J29" s="12">
        <f t="shared" si="13"/>
        <v>145.60000000000019</v>
      </c>
      <c r="K29" s="12">
        <f t="shared" si="13"/>
        <v>176.40000000000026</v>
      </c>
      <c r="L29" s="12">
        <f t="shared" si="13"/>
        <v>207.20000000000033</v>
      </c>
      <c r="M29" s="20">
        <f t="shared" si="13"/>
        <v>238.00000000000028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(($D$30*E17*(1-$F$10))-$F$8-$F$11)-(($L$7*$L$9*(1-$L$10))-$L$8-$L$11)</f>
        <v>6.0000000000001705</v>
      </c>
      <c r="F30" s="12">
        <f t="shared" si="14"/>
        <v>37.600000000000193</v>
      </c>
      <c r="G30" s="12">
        <f t="shared" si="14"/>
        <v>69.200000000000216</v>
      </c>
      <c r="H30" s="12">
        <f t="shared" si="14"/>
        <v>100.80000000000024</v>
      </c>
      <c r="I30" s="12">
        <f t="shared" si="14"/>
        <v>132.40000000000026</v>
      </c>
      <c r="J30" s="12">
        <f t="shared" si="14"/>
        <v>164.00000000000028</v>
      </c>
      <c r="K30" s="12">
        <f t="shared" si="14"/>
        <v>195.60000000000031</v>
      </c>
      <c r="L30" s="12">
        <f t="shared" si="14"/>
        <v>227.20000000000033</v>
      </c>
      <c r="M30" s="20">
        <f t="shared" si="14"/>
        <v>258.80000000000024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(($D$31*E17*(1-$F$10))-$F$8-$F$11)-(($L$7*$L$9*(1-$L$10))-$L$8-$L$11)</f>
        <v>20.400000000000148</v>
      </c>
      <c r="F31" s="12">
        <f t="shared" si="15"/>
        <v>52.800000000000239</v>
      </c>
      <c r="G31" s="12">
        <f t="shared" si="15"/>
        <v>85.200000000000216</v>
      </c>
      <c r="H31" s="12">
        <f t="shared" si="15"/>
        <v>117.60000000000031</v>
      </c>
      <c r="I31" s="12">
        <f t="shared" si="15"/>
        <v>150.00000000000028</v>
      </c>
      <c r="J31" s="12">
        <f t="shared" si="15"/>
        <v>182.40000000000026</v>
      </c>
      <c r="K31" s="12">
        <f t="shared" si="15"/>
        <v>214.80000000000035</v>
      </c>
      <c r="L31" s="12">
        <f t="shared" si="15"/>
        <v>247.20000000000033</v>
      </c>
      <c r="M31" s="20">
        <f t="shared" si="15"/>
        <v>279.60000000000042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(($D$32*E17*(1-$F$10))-$F$8-$F$11)-(($L$7*$L$9*(1-$L$10))-$L$8-$L$11)</f>
        <v>34.800000000000239</v>
      </c>
      <c r="F32" s="12">
        <f t="shared" si="16"/>
        <v>68.000000000000171</v>
      </c>
      <c r="G32" s="12">
        <f t="shared" si="16"/>
        <v>101.20000000000033</v>
      </c>
      <c r="H32" s="12">
        <f t="shared" si="16"/>
        <v>134.40000000000026</v>
      </c>
      <c r="I32" s="12">
        <f t="shared" si="16"/>
        <v>167.60000000000031</v>
      </c>
      <c r="J32" s="12">
        <f t="shared" si="16"/>
        <v>200.80000000000035</v>
      </c>
      <c r="K32" s="12">
        <f t="shared" si="16"/>
        <v>234.00000000000028</v>
      </c>
      <c r="L32" s="12">
        <f t="shared" si="16"/>
        <v>267.20000000000044</v>
      </c>
      <c r="M32" s="20">
        <f t="shared" si="16"/>
        <v>300.40000000000038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(($D$33*E17*(1-$F$10))-$F$8-$F$11)-(($L$7*$L$9*(1-$L$10))-$L$8-$L$11)</f>
        <v>49.200000000000216</v>
      </c>
      <c r="F33" s="22">
        <f t="shared" si="17"/>
        <v>83.20000000000033</v>
      </c>
      <c r="G33" s="22">
        <f t="shared" si="17"/>
        <v>117.20000000000033</v>
      </c>
      <c r="H33" s="22">
        <f t="shared" si="17"/>
        <v>151.20000000000033</v>
      </c>
      <c r="I33" s="22">
        <f t="shared" si="17"/>
        <v>185.20000000000033</v>
      </c>
      <c r="J33" s="22">
        <f t="shared" si="17"/>
        <v>219.20000000000033</v>
      </c>
      <c r="K33" s="22">
        <f t="shared" si="17"/>
        <v>253.20000000000033</v>
      </c>
      <c r="L33" s="22">
        <f t="shared" si="17"/>
        <v>287.20000000000044</v>
      </c>
      <c r="M33" s="23">
        <f t="shared" si="17"/>
        <v>321.20000000000044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122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21" priority="54" operator="greaterThan">
      <formula>0</formula>
    </cfRule>
    <cfRule type="cellIs" dxfId="120" priority="55" operator="greaterThan">
      <formula>0</formula>
    </cfRule>
  </conditionalFormatting>
  <conditionalFormatting sqref="E18:M33">
    <cfRule type="cellIs" dxfId="119" priority="53" operator="greaterThan">
      <formula>0</formula>
    </cfRule>
  </conditionalFormatting>
  <conditionalFormatting sqref="F18">
    <cfRule type="cellIs" dxfId="118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17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16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15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14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3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12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1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10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9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8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07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06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05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04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3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2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101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00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99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98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97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96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95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4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3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16</v>
      </c>
      <c r="D3" s="2"/>
      <c r="F3" s="2"/>
      <c r="G3" s="2"/>
      <c r="I3" s="2"/>
      <c r="J3" s="2"/>
      <c r="L3" s="3"/>
      <c r="O3" s="4"/>
      <c r="P3" s="2"/>
      <c r="Q3" s="34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3"/>
      <c r="C4" s="2" t="s">
        <v>17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500</v>
      </c>
      <c r="G8" s="5" t="s">
        <v>5</v>
      </c>
      <c r="H8" s="5"/>
      <c r="I8" s="5"/>
      <c r="J8" s="5"/>
      <c r="K8" s="7" t="s">
        <v>4</v>
      </c>
      <c r="L8" s="39">
        <v>430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8</v>
      </c>
      <c r="L9" s="40">
        <v>160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13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14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37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3</v>
      </c>
      <c r="F17" s="11">
        <f t="shared" ref="F17:M17" si="0">E17+0.25</f>
        <v>3.25</v>
      </c>
      <c r="G17" s="11">
        <f t="shared" si="0"/>
        <v>3.5</v>
      </c>
      <c r="H17" s="11">
        <f t="shared" si="0"/>
        <v>3.75</v>
      </c>
      <c r="I17" s="11">
        <f t="shared" si="0"/>
        <v>4</v>
      </c>
      <c r="J17" s="11">
        <f t="shared" si="0"/>
        <v>4.25</v>
      </c>
      <c r="K17" s="11">
        <f t="shared" si="0"/>
        <v>4.5</v>
      </c>
      <c r="L17" s="11">
        <f t="shared" si="0"/>
        <v>4.75</v>
      </c>
      <c r="M17" s="11">
        <f t="shared" si="0"/>
        <v>5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(($D$18*$F$9*(1-$F$10))-$F$8-$F$11)-((E17*$L$9*(1-$L$10))-$L$8-$L$11)</f>
        <v>8</v>
      </c>
      <c r="F18" s="17">
        <f t="shared" si="1"/>
        <v>-24</v>
      </c>
      <c r="G18" s="17">
        <f t="shared" si="1"/>
        <v>-56</v>
      </c>
      <c r="H18" s="17">
        <f t="shared" si="1"/>
        <v>-88</v>
      </c>
      <c r="I18" s="17">
        <f t="shared" si="1"/>
        <v>-120</v>
      </c>
      <c r="J18" s="17">
        <f t="shared" si="1"/>
        <v>-152</v>
      </c>
      <c r="K18" s="17">
        <f t="shared" si="1"/>
        <v>-184</v>
      </c>
      <c r="L18" s="17">
        <f t="shared" si="1"/>
        <v>-216</v>
      </c>
      <c r="M18" s="18">
        <f t="shared" si="1"/>
        <v>-248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(($D$19*$F$9*(1-$F$10))-$F$8-$F$11)-((E17*$L$9*(1-$L$10))-$L$8-$L$11)</f>
        <v>24.800000000000125</v>
      </c>
      <c r="F19" s="12">
        <f t="shared" si="3"/>
        <v>-7.1999999999998749</v>
      </c>
      <c r="G19" s="12">
        <f t="shared" si="3"/>
        <v>-39.199999999999875</v>
      </c>
      <c r="H19" s="12">
        <f t="shared" si="3"/>
        <v>-71.199999999999875</v>
      </c>
      <c r="I19" s="12">
        <f t="shared" si="3"/>
        <v>-103.19999999999987</v>
      </c>
      <c r="J19" s="12">
        <f t="shared" si="3"/>
        <v>-135.19999999999987</v>
      </c>
      <c r="K19" s="12">
        <f t="shared" si="3"/>
        <v>-167.19999999999987</v>
      </c>
      <c r="L19" s="12">
        <f t="shared" si="3"/>
        <v>-199.19999999999987</v>
      </c>
      <c r="M19" s="20">
        <f t="shared" si="3"/>
        <v>-231.19999999999987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(($D$20*$F$9*(1-$F$10))-$F$8-$F$11)-((E17*$L$9*(1-$L$10))-$L$8-$L$11)</f>
        <v>41.600000000000136</v>
      </c>
      <c r="F20" s="12">
        <f t="shared" si="4"/>
        <v>9.6000000000001364</v>
      </c>
      <c r="G20" s="12">
        <f t="shared" si="4"/>
        <v>-22.399999999999864</v>
      </c>
      <c r="H20" s="12">
        <f t="shared" si="4"/>
        <v>-54.399999999999864</v>
      </c>
      <c r="I20" s="12">
        <f t="shared" si="4"/>
        <v>-86.399999999999864</v>
      </c>
      <c r="J20" s="12">
        <f t="shared" si="4"/>
        <v>-118.39999999999986</v>
      </c>
      <c r="K20" s="12">
        <f t="shared" si="4"/>
        <v>-150.39999999999986</v>
      </c>
      <c r="L20" s="12">
        <f t="shared" si="4"/>
        <v>-182.39999999999986</v>
      </c>
      <c r="M20" s="20">
        <f t="shared" si="4"/>
        <v>-214.39999999999986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(($D$21*$F$9*(1-$F$10))-$F$8-$F$11)-((E17*$L$9*(1-$L$10))-$L$8-$L$11)</f>
        <v>58.400000000000091</v>
      </c>
      <c r="F21" s="12">
        <f t="shared" si="5"/>
        <v>26.400000000000091</v>
      </c>
      <c r="G21" s="12">
        <f t="shared" si="5"/>
        <v>-5.5999999999999091</v>
      </c>
      <c r="H21" s="12">
        <f t="shared" si="5"/>
        <v>-37.599999999999909</v>
      </c>
      <c r="I21" s="12">
        <f t="shared" si="5"/>
        <v>-69.599999999999909</v>
      </c>
      <c r="J21" s="12">
        <f t="shared" si="5"/>
        <v>-101.59999999999991</v>
      </c>
      <c r="K21" s="12">
        <f t="shared" si="5"/>
        <v>-133.59999999999991</v>
      </c>
      <c r="L21" s="12">
        <f t="shared" si="5"/>
        <v>-165.59999999999991</v>
      </c>
      <c r="M21" s="20">
        <f t="shared" si="5"/>
        <v>-197.59999999999991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(($D$22*$F$9*(1-$F$10))-$F$8-$F$11)-((E17*$L$9*(1-$L$10))-$L$8-$L$11)</f>
        <v>75.200000000000159</v>
      </c>
      <c r="F22" s="12">
        <f t="shared" si="6"/>
        <v>43.200000000000159</v>
      </c>
      <c r="G22" s="12">
        <f t="shared" si="6"/>
        <v>11.200000000000159</v>
      </c>
      <c r="H22" s="12">
        <f t="shared" si="6"/>
        <v>-20.799999999999841</v>
      </c>
      <c r="I22" s="12">
        <f t="shared" si="6"/>
        <v>-52.799999999999841</v>
      </c>
      <c r="J22" s="12">
        <f t="shared" si="6"/>
        <v>-84.799999999999841</v>
      </c>
      <c r="K22" s="12">
        <f t="shared" si="6"/>
        <v>-116.79999999999984</v>
      </c>
      <c r="L22" s="12">
        <f t="shared" si="6"/>
        <v>-148.79999999999984</v>
      </c>
      <c r="M22" s="20">
        <f t="shared" si="6"/>
        <v>-180.79999999999984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(($D$23*$F$9*(1-$F$10))-$F$8-$F$11)-((E17*$L$9*(1-$L$10))-$L$8-$L$11)</f>
        <v>92.000000000000114</v>
      </c>
      <c r="F23" s="12">
        <f t="shared" si="7"/>
        <v>60.000000000000114</v>
      </c>
      <c r="G23" s="12">
        <f t="shared" si="7"/>
        <v>28.000000000000114</v>
      </c>
      <c r="H23" s="12">
        <f t="shared" si="7"/>
        <v>-3.9999999999998863</v>
      </c>
      <c r="I23" s="12">
        <f t="shared" si="7"/>
        <v>-35.999999999999886</v>
      </c>
      <c r="J23" s="12">
        <f t="shared" si="7"/>
        <v>-67.999999999999886</v>
      </c>
      <c r="K23" s="12">
        <f t="shared" si="7"/>
        <v>-99.999999999999886</v>
      </c>
      <c r="L23" s="12">
        <f t="shared" si="7"/>
        <v>-131.99999999999989</v>
      </c>
      <c r="M23" s="20">
        <f t="shared" si="7"/>
        <v>-163.99999999999989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(($D$24*$F$9*(1-$F$10))-$F$8-$F$11)-((E17*$L$9*(1-$L$10))-$L$8-$L$11)</f>
        <v>108.80000000000007</v>
      </c>
      <c r="F24" s="12">
        <f t="shared" si="8"/>
        <v>76.800000000000068</v>
      </c>
      <c r="G24" s="12">
        <f t="shared" si="8"/>
        <v>44.800000000000068</v>
      </c>
      <c r="H24" s="12">
        <f t="shared" si="8"/>
        <v>12.800000000000068</v>
      </c>
      <c r="I24" s="12">
        <f t="shared" si="8"/>
        <v>-19.199999999999932</v>
      </c>
      <c r="J24" s="12">
        <f t="shared" si="8"/>
        <v>-51.199999999999932</v>
      </c>
      <c r="K24" s="12">
        <f t="shared" si="8"/>
        <v>-83.199999999999932</v>
      </c>
      <c r="L24" s="12">
        <f t="shared" si="8"/>
        <v>-115.19999999999993</v>
      </c>
      <c r="M24" s="20">
        <f t="shared" si="8"/>
        <v>-147.19999999999993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(($D$25*$F$9*(1-$F$10))-$F$8-$F$11)-((E17*$L$9*(1-$L$10))-$L$8-$L$11)</f>
        <v>125.60000000000025</v>
      </c>
      <c r="F25" s="12">
        <f t="shared" si="9"/>
        <v>93.60000000000025</v>
      </c>
      <c r="G25" s="12">
        <f t="shared" si="9"/>
        <v>61.60000000000025</v>
      </c>
      <c r="H25" s="12">
        <f t="shared" si="9"/>
        <v>29.60000000000025</v>
      </c>
      <c r="I25" s="12">
        <f t="shared" si="9"/>
        <v>-2.3999999999997499</v>
      </c>
      <c r="J25" s="12">
        <f t="shared" si="9"/>
        <v>-34.39999999999975</v>
      </c>
      <c r="K25" s="12">
        <f t="shared" si="9"/>
        <v>-66.39999999999975</v>
      </c>
      <c r="L25" s="12">
        <f t="shared" si="9"/>
        <v>-98.39999999999975</v>
      </c>
      <c r="M25" s="20">
        <f t="shared" si="9"/>
        <v>-130.39999999999975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(($D$26*$F$9*(1-$F$10))-$F$8-$F$11)-((E17*$L$9*(1-$L$10))-$L$8-$L$11)</f>
        <v>142.4000000000002</v>
      </c>
      <c r="F26" s="12">
        <f t="shared" si="10"/>
        <v>110.4000000000002</v>
      </c>
      <c r="G26" s="12">
        <f t="shared" si="10"/>
        <v>78.400000000000205</v>
      </c>
      <c r="H26" s="12">
        <f t="shared" si="10"/>
        <v>46.400000000000205</v>
      </c>
      <c r="I26" s="12">
        <f t="shared" si="10"/>
        <v>14.400000000000205</v>
      </c>
      <c r="J26" s="12">
        <f t="shared" si="10"/>
        <v>-17.599999999999795</v>
      </c>
      <c r="K26" s="12">
        <f t="shared" si="10"/>
        <v>-49.599999999999795</v>
      </c>
      <c r="L26" s="12">
        <f t="shared" si="10"/>
        <v>-81.599999999999795</v>
      </c>
      <c r="M26" s="20">
        <f t="shared" si="10"/>
        <v>-113.5999999999998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(($D$27*$F$9*(1-$F$10))-$F$8-$F$11)-((E17*$L$9*(1-$L$10))-$L$8-$L$11)</f>
        <v>159.20000000000016</v>
      </c>
      <c r="F27" s="12">
        <f t="shared" si="11"/>
        <v>127.20000000000016</v>
      </c>
      <c r="G27" s="12">
        <f t="shared" si="11"/>
        <v>95.200000000000159</v>
      </c>
      <c r="H27" s="12">
        <f t="shared" si="11"/>
        <v>63.200000000000159</v>
      </c>
      <c r="I27" s="12">
        <f t="shared" si="11"/>
        <v>31.200000000000159</v>
      </c>
      <c r="J27" s="12">
        <f t="shared" si="11"/>
        <v>-0.79999999999984084</v>
      </c>
      <c r="K27" s="12">
        <f t="shared" si="11"/>
        <v>-32.799999999999841</v>
      </c>
      <c r="L27" s="12">
        <f t="shared" si="11"/>
        <v>-64.799999999999841</v>
      </c>
      <c r="M27" s="20">
        <f t="shared" si="11"/>
        <v>-96.799999999999841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(($D$28*$F$9*(1-$F$10))-$F$8-$F$11)-((E17*$L$9*(1-$L$10))-$L$8-$L$11)</f>
        <v>176.00000000000023</v>
      </c>
      <c r="F28" s="12">
        <f t="shared" si="12"/>
        <v>144.00000000000023</v>
      </c>
      <c r="G28" s="12">
        <f t="shared" si="12"/>
        <v>112.00000000000023</v>
      </c>
      <c r="H28" s="12">
        <f t="shared" si="12"/>
        <v>80.000000000000227</v>
      </c>
      <c r="I28" s="12">
        <f t="shared" si="12"/>
        <v>48.000000000000227</v>
      </c>
      <c r="J28" s="12">
        <f t="shared" si="12"/>
        <v>16.000000000000227</v>
      </c>
      <c r="K28" s="12">
        <f t="shared" si="12"/>
        <v>-15.999999999999773</v>
      </c>
      <c r="L28" s="12">
        <f t="shared" si="12"/>
        <v>-47.999999999999773</v>
      </c>
      <c r="M28" s="20">
        <f t="shared" si="12"/>
        <v>-79.999999999999773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(($D$29*$F$9*(1-$F$10))-$F$8-$F$11)-((E17*$L$9*(1-$L$10))-$L$8-$L$11)</f>
        <v>192.80000000000018</v>
      </c>
      <c r="F29" s="12">
        <f t="shared" si="13"/>
        <v>160.80000000000018</v>
      </c>
      <c r="G29" s="12">
        <f t="shared" si="13"/>
        <v>128.80000000000018</v>
      </c>
      <c r="H29" s="12">
        <f t="shared" si="13"/>
        <v>96.800000000000182</v>
      </c>
      <c r="I29" s="12">
        <f t="shared" si="13"/>
        <v>64.800000000000182</v>
      </c>
      <c r="J29" s="12">
        <f t="shared" si="13"/>
        <v>32.800000000000182</v>
      </c>
      <c r="K29" s="12">
        <f t="shared" si="13"/>
        <v>0.8000000000001819</v>
      </c>
      <c r="L29" s="12">
        <f t="shared" si="13"/>
        <v>-31.199999999999818</v>
      </c>
      <c r="M29" s="20">
        <f t="shared" si="13"/>
        <v>-63.199999999999818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(($D$30*$F$9*(1-$F$10))-$F$8-$F$11)-((E17*$L$9*(1-$L$10))-$L$8-$L$11)</f>
        <v>209.60000000000025</v>
      </c>
      <c r="F30" s="12">
        <f t="shared" si="14"/>
        <v>177.60000000000025</v>
      </c>
      <c r="G30" s="12">
        <f t="shared" si="14"/>
        <v>145.60000000000025</v>
      </c>
      <c r="H30" s="12">
        <f t="shared" si="14"/>
        <v>113.60000000000025</v>
      </c>
      <c r="I30" s="12">
        <f t="shared" si="14"/>
        <v>81.60000000000025</v>
      </c>
      <c r="J30" s="12">
        <f t="shared" si="14"/>
        <v>49.60000000000025</v>
      </c>
      <c r="K30" s="12">
        <f t="shared" si="14"/>
        <v>17.60000000000025</v>
      </c>
      <c r="L30" s="12">
        <f t="shared" si="14"/>
        <v>-14.39999999999975</v>
      </c>
      <c r="M30" s="20">
        <f t="shared" si="14"/>
        <v>-46.39999999999975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(($D$31*$F$9*(1-$F$10))-$F$8-$F$11)-((E17*$L$9*(1-$L$10))-$L$8-$L$11)</f>
        <v>226.40000000000032</v>
      </c>
      <c r="F31" s="12">
        <f t="shared" si="15"/>
        <v>194.40000000000032</v>
      </c>
      <c r="G31" s="12">
        <f t="shared" si="15"/>
        <v>162.40000000000032</v>
      </c>
      <c r="H31" s="12">
        <f t="shared" si="15"/>
        <v>130.40000000000032</v>
      </c>
      <c r="I31" s="12">
        <f t="shared" si="15"/>
        <v>98.400000000000318</v>
      </c>
      <c r="J31" s="12">
        <f t="shared" si="15"/>
        <v>66.400000000000318</v>
      </c>
      <c r="K31" s="12">
        <f t="shared" si="15"/>
        <v>34.400000000000318</v>
      </c>
      <c r="L31" s="12">
        <f t="shared" si="15"/>
        <v>2.4000000000003183</v>
      </c>
      <c r="M31" s="20">
        <f t="shared" si="15"/>
        <v>-29.599999999999682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(($D$32*$F$9*(1-$F$10))-$F$8-$F$11)-((E17*$L$9*(1-$L$10))-$L$8-$L$11)</f>
        <v>243.20000000000027</v>
      </c>
      <c r="F32" s="12">
        <f t="shared" si="16"/>
        <v>211.20000000000027</v>
      </c>
      <c r="G32" s="12">
        <f t="shared" si="16"/>
        <v>179.20000000000027</v>
      </c>
      <c r="H32" s="12">
        <f t="shared" si="16"/>
        <v>147.20000000000027</v>
      </c>
      <c r="I32" s="12">
        <f t="shared" si="16"/>
        <v>115.20000000000027</v>
      </c>
      <c r="J32" s="12">
        <f t="shared" si="16"/>
        <v>83.200000000000273</v>
      </c>
      <c r="K32" s="12">
        <f t="shared" si="16"/>
        <v>51.200000000000273</v>
      </c>
      <c r="L32" s="12">
        <f t="shared" si="16"/>
        <v>19.200000000000273</v>
      </c>
      <c r="M32" s="20">
        <f t="shared" si="16"/>
        <v>-12.799999999999727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(($D$33*$F$9*(1-$F$10))-$F$8-$F$11)-((E17*$L$9*(1-$L$10))-$L$8-$L$11)</f>
        <v>260.00000000000034</v>
      </c>
      <c r="F33" s="22">
        <f t="shared" si="17"/>
        <v>228.00000000000034</v>
      </c>
      <c r="G33" s="22">
        <f t="shared" si="17"/>
        <v>196.00000000000034</v>
      </c>
      <c r="H33" s="22">
        <f t="shared" si="17"/>
        <v>164.00000000000034</v>
      </c>
      <c r="I33" s="22">
        <f t="shared" si="17"/>
        <v>132.00000000000034</v>
      </c>
      <c r="J33" s="22">
        <f t="shared" si="17"/>
        <v>100.00000000000034</v>
      </c>
      <c r="K33" s="22">
        <f t="shared" si="17"/>
        <v>68.000000000000341</v>
      </c>
      <c r="L33" s="22">
        <f t="shared" si="17"/>
        <v>36.000000000000341</v>
      </c>
      <c r="M33" s="23">
        <f t="shared" si="17"/>
        <v>4.0000000000003411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92" priority="40" operator="greaterThan">
      <formula>0</formula>
    </cfRule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91" priority="37" operator="greaterThan">
      <formula>0</formula>
    </cfRule>
    <cfRule type="cellIs" dxfId="90" priority="39" operator="greaterThan">
      <formula>0</formula>
    </cfRule>
  </conditionalFormatting>
  <conditionalFormatting sqref="E18:M33">
    <cfRule type="cellIs" dxfId="89" priority="35" operator="greaterThan">
      <formula>0</formula>
    </cfRule>
  </conditionalFormatting>
  <conditionalFormatting sqref="F18">
    <cfRule type="cellIs" dxfId="8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8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8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8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8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8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8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7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7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7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7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7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7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7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8.9</v>
      </c>
      <c r="M7" s="5" t="s">
        <v>33</v>
      </c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500</v>
      </c>
      <c r="G8" s="5" t="s">
        <v>5</v>
      </c>
      <c r="H8" s="5"/>
      <c r="I8" s="5"/>
      <c r="J8" s="5"/>
      <c r="K8" s="7" t="s">
        <v>7</v>
      </c>
      <c r="L8" s="39">
        <v>365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/>
      <c r="F9" s="40"/>
      <c r="G9" s="5"/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36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40">
        <v>900</v>
      </c>
      <c r="F17" s="42">
        <f t="shared" ref="F17:M17" si="0">E17+50</f>
        <v>950</v>
      </c>
      <c r="G17" s="42">
        <f t="shared" si="0"/>
        <v>1000</v>
      </c>
      <c r="H17" s="42">
        <f t="shared" si="0"/>
        <v>1050</v>
      </c>
      <c r="I17" s="42">
        <f t="shared" si="0"/>
        <v>1100</v>
      </c>
      <c r="J17" s="42">
        <f t="shared" si="0"/>
        <v>1150</v>
      </c>
      <c r="K17" s="42">
        <f t="shared" si="0"/>
        <v>1200</v>
      </c>
      <c r="L17" s="42">
        <f t="shared" si="0"/>
        <v>1250</v>
      </c>
      <c r="M17" s="42">
        <f t="shared" si="0"/>
        <v>1300</v>
      </c>
      <c r="N17" s="14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(($D$18*E17*(1-$F$10))-$F$8-$F$11)-(($L$7*$L$9*(1-$L$10))-$L$8-$L$11)</f>
        <v>-94.999999999999943</v>
      </c>
      <c r="F18" s="17">
        <f t="shared" si="1"/>
        <v>-73</v>
      </c>
      <c r="G18" s="17">
        <f t="shared" si="1"/>
        <v>-51</v>
      </c>
      <c r="H18" s="17">
        <f t="shared" si="1"/>
        <v>-29</v>
      </c>
      <c r="I18" s="17">
        <f t="shared" si="1"/>
        <v>-7</v>
      </c>
      <c r="J18" s="17">
        <f t="shared" si="1"/>
        <v>15</v>
      </c>
      <c r="K18" s="17">
        <f t="shared" si="1"/>
        <v>37</v>
      </c>
      <c r="L18" s="17">
        <f t="shared" si="1"/>
        <v>59</v>
      </c>
      <c r="M18" s="18">
        <f t="shared" si="1"/>
        <v>81.000000000000114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(($D$19*E17*(1-$F$10))-$F$8-$F$11)-(($L$7*$L$9*(1-$L$10))-$L$8-$L$11)</f>
        <v>-80.599999999999966</v>
      </c>
      <c r="F19" s="12">
        <f t="shared" si="3"/>
        <v>-57.799999999999898</v>
      </c>
      <c r="G19" s="12">
        <f t="shared" si="3"/>
        <v>-34.999999999999886</v>
      </c>
      <c r="H19" s="12">
        <f t="shared" si="3"/>
        <v>-12.199999999999875</v>
      </c>
      <c r="I19" s="12">
        <f t="shared" si="3"/>
        <v>10.600000000000136</v>
      </c>
      <c r="J19" s="12">
        <f t="shared" si="3"/>
        <v>33.400000000000091</v>
      </c>
      <c r="K19" s="12">
        <f t="shared" si="3"/>
        <v>56.200000000000159</v>
      </c>
      <c r="L19" s="12">
        <f t="shared" si="3"/>
        <v>79.000000000000114</v>
      </c>
      <c r="M19" s="20">
        <f t="shared" si="3"/>
        <v>101.80000000000007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(($D$20*E17*(1-$F$10))-$F$8-$F$11)-(($L$7*$L$9*(1-$L$10))-$L$8-$L$11)</f>
        <v>-66.199999999999875</v>
      </c>
      <c r="F20" s="12">
        <f t="shared" si="4"/>
        <v>-42.599999999999909</v>
      </c>
      <c r="G20" s="12">
        <f t="shared" si="4"/>
        <v>-18.999999999999886</v>
      </c>
      <c r="H20" s="12">
        <f t="shared" si="4"/>
        <v>4.6000000000001364</v>
      </c>
      <c r="I20" s="12">
        <f t="shared" si="4"/>
        <v>28.200000000000159</v>
      </c>
      <c r="J20" s="12">
        <f t="shared" si="4"/>
        <v>51.800000000000068</v>
      </c>
      <c r="K20" s="12">
        <f t="shared" si="4"/>
        <v>75.400000000000091</v>
      </c>
      <c r="L20" s="12">
        <f t="shared" si="4"/>
        <v>99.000000000000114</v>
      </c>
      <c r="M20" s="20">
        <f t="shared" si="4"/>
        <v>122.60000000000014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(($D$21*E17*(1-$F$10))-$F$8-$F$11)-(($L$7*$L$9*(1-$L$10))-$L$8-$L$11)</f>
        <v>-51.799999999999898</v>
      </c>
      <c r="F21" s="12">
        <f t="shared" si="5"/>
        <v>-27.399999999999864</v>
      </c>
      <c r="G21" s="12">
        <f t="shared" si="5"/>
        <v>-2.9999999999998863</v>
      </c>
      <c r="H21" s="12">
        <f t="shared" si="5"/>
        <v>21.400000000000091</v>
      </c>
      <c r="I21" s="12">
        <f t="shared" si="5"/>
        <v>45.800000000000068</v>
      </c>
      <c r="J21" s="12">
        <f t="shared" si="5"/>
        <v>70.200000000000159</v>
      </c>
      <c r="K21" s="12">
        <f t="shared" si="5"/>
        <v>94.600000000000136</v>
      </c>
      <c r="L21" s="12">
        <f t="shared" si="5"/>
        <v>119.00000000000011</v>
      </c>
      <c r="M21" s="20">
        <f t="shared" si="5"/>
        <v>143.40000000000009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(($D$22*E17*(1-$F$10))-$F$8-$F$11)-(($L$7*$L$9*(1-$L$10))-$L$8-$L$11)</f>
        <v>-37.399999999999864</v>
      </c>
      <c r="F22" s="12">
        <f t="shared" si="6"/>
        <v>-12.199999999999875</v>
      </c>
      <c r="G22" s="12">
        <f t="shared" si="6"/>
        <v>13.000000000000114</v>
      </c>
      <c r="H22" s="12">
        <f t="shared" si="6"/>
        <v>38.200000000000159</v>
      </c>
      <c r="I22" s="12">
        <f t="shared" si="6"/>
        <v>63.400000000000091</v>
      </c>
      <c r="J22" s="12">
        <f t="shared" si="6"/>
        <v>88.600000000000136</v>
      </c>
      <c r="K22" s="12">
        <f t="shared" si="6"/>
        <v>113.80000000000007</v>
      </c>
      <c r="L22" s="12">
        <f t="shared" si="6"/>
        <v>139.00000000000011</v>
      </c>
      <c r="M22" s="20">
        <f t="shared" si="6"/>
        <v>164.20000000000016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(($D$23*E17*(1-$F$10))-$F$8-$F$11)-(($L$7*$L$9*(1-$L$10))-$L$8-$L$11)</f>
        <v>-22.999999999999886</v>
      </c>
      <c r="F23" s="12">
        <f t="shared" si="7"/>
        <v>3.0000000000001137</v>
      </c>
      <c r="G23" s="12">
        <f t="shared" si="7"/>
        <v>29.000000000000114</v>
      </c>
      <c r="H23" s="12">
        <f t="shared" si="7"/>
        <v>55.000000000000114</v>
      </c>
      <c r="I23" s="12">
        <f t="shared" si="7"/>
        <v>81.000000000000114</v>
      </c>
      <c r="J23" s="12">
        <f t="shared" si="7"/>
        <v>107.00000000000011</v>
      </c>
      <c r="K23" s="12">
        <f t="shared" si="7"/>
        <v>133.00000000000011</v>
      </c>
      <c r="L23" s="12">
        <f t="shared" si="7"/>
        <v>159.00000000000011</v>
      </c>
      <c r="M23" s="20">
        <f t="shared" si="7"/>
        <v>185.00000000000023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(($D$24*E17*(1-$F$10))-$F$8-$F$11)-(($L$7*$L$9*(1-$L$10))-$L$8-$L$11)</f>
        <v>-8.5999999999999091</v>
      </c>
      <c r="F24" s="12">
        <f t="shared" si="8"/>
        <v>18.200000000000102</v>
      </c>
      <c r="G24" s="12">
        <f t="shared" si="8"/>
        <v>45.000000000000114</v>
      </c>
      <c r="H24" s="12">
        <f t="shared" si="8"/>
        <v>71.800000000000068</v>
      </c>
      <c r="I24" s="12">
        <f t="shared" si="8"/>
        <v>98.600000000000136</v>
      </c>
      <c r="J24" s="12">
        <f t="shared" si="8"/>
        <v>125.4000000000002</v>
      </c>
      <c r="K24" s="12">
        <f t="shared" si="8"/>
        <v>152.20000000000027</v>
      </c>
      <c r="L24" s="12">
        <f t="shared" si="8"/>
        <v>179.00000000000023</v>
      </c>
      <c r="M24" s="20">
        <f t="shared" si="8"/>
        <v>205.80000000000018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(($D$25*E17*(1-$F$10))-$F$8-$F$11)-(($L$7*$L$9*(1-$L$10))-$L$8-$L$11)</f>
        <v>5.8000000000001251</v>
      </c>
      <c r="F25" s="12">
        <f t="shared" si="9"/>
        <v>33.400000000000091</v>
      </c>
      <c r="G25" s="12">
        <f t="shared" si="9"/>
        <v>61.000000000000114</v>
      </c>
      <c r="H25" s="12">
        <f t="shared" si="9"/>
        <v>88.60000000000025</v>
      </c>
      <c r="I25" s="12">
        <f t="shared" si="9"/>
        <v>116.20000000000016</v>
      </c>
      <c r="J25" s="12">
        <f t="shared" si="9"/>
        <v>143.80000000000018</v>
      </c>
      <c r="K25" s="12">
        <f t="shared" si="9"/>
        <v>171.4000000000002</v>
      </c>
      <c r="L25" s="12">
        <f t="shared" si="9"/>
        <v>199.00000000000023</v>
      </c>
      <c r="M25" s="20">
        <f t="shared" si="9"/>
        <v>226.60000000000025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(($D$26*E17*(1-$F$10))-$F$8-$F$11)-(($L$7*$L$9*(1-$L$10))-$L$8-$L$11)</f>
        <v>20.200000000000102</v>
      </c>
      <c r="F26" s="12">
        <f t="shared" si="10"/>
        <v>48.60000000000025</v>
      </c>
      <c r="G26" s="12">
        <f t="shared" si="10"/>
        <v>77.000000000000227</v>
      </c>
      <c r="H26" s="12">
        <f t="shared" si="10"/>
        <v>105.4000000000002</v>
      </c>
      <c r="I26" s="12">
        <f t="shared" si="10"/>
        <v>133.80000000000018</v>
      </c>
      <c r="J26" s="12">
        <f t="shared" si="10"/>
        <v>162.20000000000027</v>
      </c>
      <c r="K26" s="12">
        <f t="shared" si="10"/>
        <v>190.60000000000025</v>
      </c>
      <c r="L26" s="12">
        <f t="shared" si="10"/>
        <v>219.00000000000023</v>
      </c>
      <c r="M26" s="20">
        <f t="shared" si="10"/>
        <v>247.4000000000002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(($D$27*E17*(1-$F$10))-$F$8-$F$11)-(($L$7*$L$9*(1-$L$10))-$L$8-$L$11)</f>
        <v>34.60000000000025</v>
      </c>
      <c r="F27" s="12">
        <f t="shared" si="11"/>
        <v>63.800000000000182</v>
      </c>
      <c r="G27" s="12">
        <f t="shared" si="11"/>
        <v>93.000000000000227</v>
      </c>
      <c r="H27" s="12">
        <f t="shared" si="11"/>
        <v>122.20000000000016</v>
      </c>
      <c r="I27" s="12">
        <f t="shared" si="11"/>
        <v>151.4000000000002</v>
      </c>
      <c r="J27" s="12">
        <f t="shared" si="11"/>
        <v>180.60000000000025</v>
      </c>
      <c r="K27" s="12">
        <f t="shared" si="11"/>
        <v>209.80000000000018</v>
      </c>
      <c r="L27" s="12">
        <f t="shared" si="11"/>
        <v>239.00000000000023</v>
      </c>
      <c r="M27" s="20">
        <f t="shared" si="11"/>
        <v>268.20000000000027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(($D$28*E17*(1-$F$10))-$F$8-$F$11)-(($L$7*$L$9*(1-$L$10))-$L$8-$L$11)</f>
        <v>49.000000000000227</v>
      </c>
      <c r="F28" s="12">
        <f t="shared" si="12"/>
        <v>79.000000000000227</v>
      </c>
      <c r="G28" s="12">
        <f t="shared" si="12"/>
        <v>109.00000000000023</v>
      </c>
      <c r="H28" s="12">
        <f t="shared" si="12"/>
        <v>139.00000000000023</v>
      </c>
      <c r="I28" s="12">
        <f t="shared" si="12"/>
        <v>169.00000000000023</v>
      </c>
      <c r="J28" s="12">
        <f t="shared" si="12"/>
        <v>199.00000000000023</v>
      </c>
      <c r="K28" s="12">
        <f t="shared" si="12"/>
        <v>229.00000000000023</v>
      </c>
      <c r="L28" s="12">
        <f t="shared" si="12"/>
        <v>259.00000000000023</v>
      </c>
      <c r="M28" s="20">
        <f t="shared" si="12"/>
        <v>289.00000000000034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(($D$29*E17*(1-$F$10))-$F$8-$F$11)-(($L$7*$L$9*(1-$L$10))-$L$8-$L$11)</f>
        <v>63.400000000000205</v>
      </c>
      <c r="F29" s="12">
        <f t="shared" si="13"/>
        <v>94.200000000000159</v>
      </c>
      <c r="G29" s="12">
        <f t="shared" si="13"/>
        <v>125.00000000000023</v>
      </c>
      <c r="H29" s="12">
        <f t="shared" si="13"/>
        <v>155.80000000000018</v>
      </c>
      <c r="I29" s="12">
        <f t="shared" si="13"/>
        <v>186.60000000000025</v>
      </c>
      <c r="J29" s="12">
        <f t="shared" si="13"/>
        <v>217.4000000000002</v>
      </c>
      <c r="K29" s="12">
        <f t="shared" si="13"/>
        <v>248.20000000000027</v>
      </c>
      <c r="L29" s="12">
        <f t="shared" si="13"/>
        <v>279.00000000000034</v>
      </c>
      <c r="M29" s="20">
        <f t="shared" si="13"/>
        <v>309.8000000000003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(($D$30*E17*(1-$F$10))-$F$8-$F$11)-(($L$7*$L$9*(1-$L$10))-$L$8-$L$11)</f>
        <v>77.800000000000182</v>
      </c>
      <c r="F30" s="12">
        <f t="shared" si="14"/>
        <v>109.4000000000002</v>
      </c>
      <c r="G30" s="12">
        <f t="shared" si="14"/>
        <v>141.00000000000023</v>
      </c>
      <c r="H30" s="12">
        <f t="shared" si="14"/>
        <v>172.60000000000025</v>
      </c>
      <c r="I30" s="12">
        <f t="shared" si="14"/>
        <v>204.20000000000027</v>
      </c>
      <c r="J30" s="12">
        <f t="shared" si="14"/>
        <v>235.8000000000003</v>
      </c>
      <c r="K30" s="12">
        <f t="shared" si="14"/>
        <v>267.40000000000032</v>
      </c>
      <c r="L30" s="12">
        <f t="shared" si="14"/>
        <v>299.00000000000034</v>
      </c>
      <c r="M30" s="20">
        <f t="shared" si="14"/>
        <v>330.60000000000025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(($D$31*E17*(1-$F$10))-$F$8-$F$11)-(($L$7*$L$9*(1-$L$10))-$L$8-$L$11)</f>
        <v>92.200000000000159</v>
      </c>
      <c r="F31" s="12">
        <f t="shared" si="15"/>
        <v>124.60000000000025</v>
      </c>
      <c r="G31" s="12">
        <f t="shared" si="15"/>
        <v>157.00000000000023</v>
      </c>
      <c r="H31" s="12">
        <f t="shared" si="15"/>
        <v>189.40000000000032</v>
      </c>
      <c r="I31" s="12">
        <f t="shared" si="15"/>
        <v>221.8000000000003</v>
      </c>
      <c r="J31" s="12">
        <f t="shared" si="15"/>
        <v>254.20000000000027</v>
      </c>
      <c r="K31" s="12">
        <f t="shared" si="15"/>
        <v>286.60000000000036</v>
      </c>
      <c r="L31" s="12">
        <f t="shared" si="15"/>
        <v>319.00000000000034</v>
      </c>
      <c r="M31" s="20">
        <f t="shared" si="15"/>
        <v>351.40000000000043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(($D$32*E17*(1-$F$10))-$F$8-$F$11)-(($L$7*$L$9*(1-$L$10))-$L$8-$L$11)</f>
        <v>106.60000000000025</v>
      </c>
      <c r="F32" s="12">
        <f t="shared" si="16"/>
        <v>139.80000000000018</v>
      </c>
      <c r="G32" s="12">
        <f t="shared" si="16"/>
        <v>173.00000000000034</v>
      </c>
      <c r="H32" s="12">
        <f t="shared" si="16"/>
        <v>206.20000000000027</v>
      </c>
      <c r="I32" s="12">
        <f t="shared" si="16"/>
        <v>239.40000000000032</v>
      </c>
      <c r="J32" s="12">
        <f t="shared" si="16"/>
        <v>272.60000000000036</v>
      </c>
      <c r="K32" s="12">
        <f t="shared" si="16"/>
        <v>305.8000000000003</v>
      </c>
      <c r="L32" s="12">
        <f t="shared" si="16"/>
        <v>339.00000000000045</v>
      </c>
      <c r="M32" s="20">
        <f t="shared" si="16"/>
        <v>372.20000000000039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(($D$33*E17*(1-$F$10))-$F$8-$F$11)-(($L$7*$L$9*(1-$L$10))-$L$8-$L$11)</f>
        <v>121.00000000000023</v>
      </c>
      <c r="F33" s="22">
        <f t="shared" si="17"/>
        <v>155.00000000000034</v>
      </c>
      <c r="G33" s="22">
        <f t="shared" si="17"/>
        <v>189.00000000000034</v>
      </c>
      <c r="H33" s="22">
        <f t="shared" si="17"/>
        <v>223.00000000000034</v>
      </c>
      <c r="I33" s="22">
        <f t="shared" si="17"/>
        <v>257.00000000000034</v>
      </c>
      <c r="J33" s="22">
        <f t="shared" si="17"/>
        <v>291.00000000000034</v>
      </c>
      <c r="K33" s="22">
        <f t="shared" si="17"/>
        <v>325.00000000000034</v>
      </c>
      <c r="L33" s="22">
        <f t="shared" si="17"/>
        <v>359.00000000000045</v>
      </c>
      <c r="M33" s="23">
        <f t="shared" si="17"/>
        <v>393.00000000000045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71" priority="56" operator="greaterThan">
      <formula>0</formula>
    </cfRule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70" priority="54" operator="greaterThan">
      <formula>0</formula>
    </cfRule>
    <cfRule type="cellIs" dxfId="69" priority="55" operator="greaterThan">
      <formula>0</formula>
    </cfRule>
  </conditionalFormatting>
  <conditionalFormatting sqref="E18:M33">
    <cfRule type="cellIs" dxfId="68" priority="53" operator="greaterThan">
      <formula>0</formula>
    </cfRule>
  </conditionalFormatting>
  <conditionalFormatting sqref="F18">
    <cfRule type="cellIs" dxfId="67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6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65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64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63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62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61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60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9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8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57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6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55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54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53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52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1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50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49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48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7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46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45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44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3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42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21</v>
      </c>
      <c r="Q3" s="35"/>
    </row>
    <row r="4" spans="1:39" x14ac:dyDescent="0.3">
      <c r="A4" s="33"/>
      <c r="C4" s="2" t="s">
        <v>22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6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3</v>
      </c>
      <c r="F8" s="39">
        <v>500</v>
      </c>
      <c r="G8" s="5" t="s">
        <v>5</v>
      </c>
      <c r="H8" s="5"/>
      <c r="I8" s="5"/>
      <c r="J8" s="5"/>
      <c r="K8" s="7" t="s">
        <v>7</v>
      </c>
      <c r="L8" s="39">
        <v>365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9</v>
      </c>
      <c r="F9" s="40">
        <v>1050</v>
      </c>
      <c r="G9" s="5" t="s">
        <v>0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12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11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8.75</v>
      </c>
      <c r="F17" s="11">
        <f t="shared" ref="F17:M17" si="0">E17+0.25</f>
        <v>9</v>
      </c>
      <c r="G17" s="11">
        <f t="shared" si="0"/>
        <v>9.25</v>
      </c>
      <c r="H17" s="11">
        <f t="shared" si="0"/>
        <v>9.5</v>
      </c>
      <c r="I17" s="11">
        <f t="shared" si="0"/>
        <v>9.75</v>
      </c>
      <c r="J17" s="11">
        <f t="shared" si="0"/>
        <v>10</v>
      </c>
      <c r="K17" s="11">
        <f t="shared" si="0"/>
        <v>10.25</v>
      </c>
      <c r="L17" s="11">
        <f t="shared" si="0"/>
        <v>10.5</v>
      </c>
      <c r="M17" s="11">
        <f t="shared" si="0"/>
        <v>10.75</v>
      </c>
      <c r="N17" s="5"/>
      <c r="O17" s="28"/>
      <c r="Q17" s="35"/>
    </row>
    <row r="18" spans="1:17" x14ac:dyDescent="0.3">
      <c r="A18" s="33"/>
      <c r="C18" s="27"/>
      <c r="D18" s="10">
        <v>0.55000000000000004</v>
      </c>
      <c r="E18" s="16">
        <f t="shared" ref="E18:M18" si="1">(($D$18*$F$9*(1-$F$10))-$F$8-$F$11)-((E17*$L$9*(1-$L$10))-$L$8-$L$11)</f>
        <v>-23</v>
      </c>
      <c r="F18" s="17">
        <f t="shared" si="1"/>
        <v>-33</v>
      </c>
      <c r="G18" s="17">
        <f t="shared" si="1"/>
        <v>-43</v>
      </c>
      <c r="H18" s="17">
        <f t="shared" si="1"/>
        <v>-53</v>
      </c>
      <c r="I18" s="17">
        <f t="shared" si="1"/>
        <v>-63</v>
      </c>
      <c r="J18" s="17">
        <f t="shared" si="1"/>
        <v>-73</v>
      </c>
      <c r="K18" s="17">
        <f t="shared" si="1"/>
        <v>-83</v>
      </c>
      <c r="L18" s="17">
        <f t="shared" si="1"/>
        <v>-93</v>
      </c>
      <c r="M18" s="18">
        <f t="shared" si="1"/>
        <v>-103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D18+0.02</f>
        <v>0.57000000000000006</v>
      </c>
      <c r="E19" s="19">
        <f t="shared" ref="E19:M19" si="3">(($D$19*$F$9*(1-$F$10))-$F$8-$F$11)-((E17*$L$9*(1-$L$10))-$L$8-$L$11)</f>
        <v>-6.1999999999998749</v>
      </c>
      <c r="F19" s="12">
        <f t="shared" si="3"/>
        <v>-16.199999999999875</v>
      </c>
      <c r="G19" s="12">
        <f t="shared" si="3"/>
        <v>-26.199999999999875</v>
      </c>
      <c r="H19" s="12">
        <f t="shared" si="3"/>
        <v>-36.199999999999875</v>
      </c>
      <c r="I19" s="12">
        <f t="shared" si="3"/>
        <v>-46.199999999999875</v>
      </c>
      <c r="J19" s="12">
        <f t="shared" si="3"/>
        <v>-56.199999999999875</v>
      </c>
      <c r="K19" s="12">
        <f t="shared" si="3"/>
        <v>-66.199999999999875</v>
      </c>
      <c r="L19" s="12">
        <f t="shared" si="3"/>
        <v>-76.199999999999875</v>
      </c>
      <c r="M19" s="20">
        <f t="shared" si="3"/>
        <v>-86.199999999999875</v>
      </c>
      <c r="N19" s="5"/>
      <c r="O19" s="28"/>
      <c r="Q19" s="35"/>
    </row>
    <row r="20" spans="1:17" x14ac:dyDescent="0.3">
      <c r="A20" s="33"/>
      <c r="C20" s="27"/>
      <c r="D20" s="11">
        <f t="shared" si="2"/>
        <v>0.59000000000000008</v>
      </c>
      <c r="E20" s="19">
        <f t="shared" ref="E20:M20" si="4">(($D$20*$F$9*(1-$F$10))-$F$8-$F$11)-((E17*$L$9*(1-$L$10))-$L$8-$L$11)</f>
        <v>10.600000000000136</v>
      </c>
      <c r="F20" s="12">
        <f t="shared" si="4"/>
        <v>0.60000000000013642</v>
      </c>
      <c r="G20" s="12">
        <f t="shared" si="4"/>
        <v>-9.3999999999998636</v>
      </c>
      <c r="H20" s="12">
        <f t="shared" si="4"/>
        <v>-19.399999999999864</v>
      </c>
      <c r="I20" s="12">
        <f t="shared" si="4"/>
        <v>-29.399999999999864</v>
      </c>
      <c r="J20" s="12">
        <f t="shared" si="4"/>
        <v>-39.399999999999864</v>
      </c>
      <c r="K20" s="12">
        <f t="shared" si="4"/>
        <v>-49.399999999999864</v>
      </c>
      <c r="L20" s="12">
        <f t="shared" si="4"/>
        <v>-59.399999999999864</v>
      </c>
      <c r="M20" s="20">
        <f t="shared" si="4"/>
        <v>-69.399999999999864</v>
      </c>
      <c r="N20" s="5"/>
      <c r="O20" s="28"/>
      <c r="Q20" s="35"/>
    </row>
    <row r="21" spans="1:17" x14ac:dyDescent="0.3">
      <c r="A21" s="33"/>
      <c r="C21" s="27"/>
      <c r="D21" s="11">
        <f t="shared" si="2"/>
        <v>0.6100000000000001</v>
      </c>
      <c r="E21" s="19">
        <f t="shared" ref="E21:M21" si="5">(($D$21*$F$9*(1-$F$10))-$F$8-$F$11)-((E17*$L$9*(1-$L$10))-$L$8-$L$11)</f>
        <v>27.400000000000091</v>
      </c>
      <c r="F21" s="12">
        <f t="shared" si="5"/>
        <v>17.400000000000091</v>
      </c>
      <c r="G21" s="12">
        <f t="shared" si="5"/>
        <v>7.4000000000000909</v>
      </c>
      <c r="H21" s="12">
        <f t="shared" si="5"/>
        <v>-2.5999999999999091</v>
      </c>
      <c r="I21" s="12">
        <f t="shared" si="5"/>
        <v>-12.599999999999909</v>
      </c>
      <c r="J21" s="12">
        <f t="shared" si="5"/>
        <v>-22.599999999999909</v>
      </c>
      <c r="K21" s="12">
        <f t="shared" si="5"/>
        <v>-32.599999999999909</v>
      </c>
      <c r="L21" s="12">
        <f t="shared" si="5"/>
        <v>-42.599999999999909</v>
      </c>
      <c r="M21" s="20">
        <f t="shared" si="5"/>
        <v>-52.599999999999909</v>
      </c>
      <c r="N21" s="5"/>
      <c r="O21" s="28"/>
      <c r="Q21" s="35"/>
    </row>
    <row r="22" spans="1:17" x14ac:dyDescent="0.3">
      <c r="A22" s="33"/>
      <c r="C22" s="27"/>
      <c r="D22" s="11">
        <f t="shared" si="2"/>
        <v>0.63000000000000012</v>
      </c>
      <c r="E22" s="19">
        <f t="shared" ref="E22:M22" si="6">(($D$22*$F$9*(1-$F$10))-$F$8-$F$11)-((E17*$L$9*(1-$L$10))-$L$8-$L$11)</f>
        <v>44.200000000000159</v>
      </c>
      <c r="F22" s="12">
        <f t="shared" si="6"/>
        <v>34.200000000000159</v>
      </c>
      <c r="G22" s="12">
        <f t="shared" si="6"/>
        <v>24.200000000000159</v>
      </c>
      <c r="H22" s="12">
        <f t="shared" si="6"/>
        <v>14.200000000000159</v>
      </c>
      <c r="I22" s="12">
        <f t="shared" si="6"/>
        <v>4.2000000000001592</v>
      </c>
      <c r="J22" s="12">
        <f t="shared" si="6"/>
        <v>-5.7999999999998408</v>
      </c>
      <c r="K22" s="12">
        <f t="shared" si="6"/>
        <v>-15.799999999999841</v>
      </c>
      <c r="L22" s="12">
        <f t="shared" si="6"/>
        <v>-25.799999999999841</v>
      </c>
      <c r="M22" s="20">
        <f t="shared" si="6"/>
        <v>-35.799999999999841</v>
      </c>
      <c r="N22" s="5"/>
      <c r="O22" s="28"/>
      <c r="Q22" s="35"/>
    </row>
    <row r="23" spans="1:17" x14ac:dyDescent="0.3">
      <c r="A23" s="33"/>
      <c r="C23" s="27"/>
      <c r="D23" s="11">
        <f t="shared" si="2"/>
        <v>0.65000000000000013</v>
      </c>
      <c r="E23" s="19">
        <f t="shared" ref="E23:M23" si="7">(($D$23*$F$9*(1-$F$10))-$F$8-$F$11)-((E17*$L$9*(1-$L$10))-$L$8-$L$11)</f>
        <v>61.000000000000114</v>
      </c>
      <c r="F23" s="12">
        <f t="shared" si="7"/>
        <v>51.000000000000114</v>
      </c>
      <c r="G23" s="12">
        <f t="shared" si="7"/>
        <v>41.000000000000114</v>
      </c>
      <c r="H23" s="12">
        <f t="shared" si="7"/>
        <v>31.000000000000114</v>
      </c>
      <c r="I23" s="12">
        <f t="shared" si="7"/>
        <v>21.000000000000114</v>
      </c>
      <c r="J23" s="12">
        <f t="shared" si="7"/>
        <v>11.000000000000114</v>
      </c>
      <c r="K23" s="12">
        <f t="shared" si="7"/>
        <v>1.0000000000001137</v>
      </c>
      <c r="L23" s="12">
        <f t="shared" si="7"/>
        <v>-8.9999999999998863</v>
      </c>
      <c r="M23" s="20">
        <f t="shared" si="7"/>
        <v>-18.999999999999886</v>
      </c>
      <c r="N23" s="5"/>
      <c r="O23" s="28"/>
      <c r="Q23" s="35"/>
    </row>
    <row r="24" spans="1:17" x14ac:dyDescent="0.3">
      <c r="A24" s="33"/>
      <c r="C24" s="27"/>
      <c r="D24" s="11">
        <f t="shared" si="2"/>
        <v>0.67000000000000015</v>
      </c>
      <c r="E24" s="19">
        <f t="shared" ref="E24:M24" si="8">(($D$24*$F$9*(1-$F$10))-$F$8-$F$11)-((E17*$L$9*(1-$L$10))-$L$8-$L$11)</f>
        <v>77.800000000000068</v>
      </c>
      <c r="F24" s="12">
        <f t="shared" si="8"/>
        <v>67.800000000000068</v>
      </c>
      <c r="G24" s="12">
        <f t="shared" si="8"/>
        <v>57.800000000000068</v>
      </c>
      <c r="H24" s="12">
        <f t="shared" si="8"/>
        <v>47.800000000000068</v>
      </c>
      <c r="I24" s="12">
        <f t="shared" si="8"/>
        <v>37.800000000000068</v>
      </c>
      <c r="J24" s="12">
        <f t="shared" si="8"/>
        <v>27.800000000000068</v>
      </c>
      <c r="K24" s="12">
        <f t="shared" si="8"/>
        <v>17.800000000000068</v>
      </c>
      <c r="L24" s="12">
        <f t="shared" si="8"/>
        <v>7.8000000000000682</v>
      </c>
      <c r="M24" s="20">
        <f t="shared" si="8"/>
        <v>-2.1999999999999318</v>
      </c>
      <c r="N24" s="5"/>
      <c r="O24" s="28"/>
      <c r="Q24" s="35"/>
    </row>
    <row r="25" spans="1:17" x14ac:dyDescent="0.3">
      <c r="A25" s="33"/>
      <c r="C25" s="27"/>
      <c r="D25" s="11">
        <f t="shared" si="2"/>
        <v>0.69000000000000017</v>
      </c>
      <c r="E25" s="19">
        <f t="shared" ref="E25:M25" si="9">(($D$25*$F$9*(1-$F$10))-$F$8-$F$11)-((E17*$L$9*(1-$L$10))-$L$8-$L$11)</f>
        <v>94.60000000000025</v>
      </c>
      <c r="F25" s="12">
        <f t="shared" si="9"/>
        <v>84.60000000000025</v>
      </c>
      <c r="G25" s="12">
        <f t="shared" si="9"/>
        <v>74.60000000000025</v>
      </c>
      <c r="H25" s="12">
        <f t="shared" si="9"/>
        <v>64.60000000000025</v>
      </c>
      <c r="I25" s="12">
        <f t="shared" si="9"/>
        <v>54.60000000000025</v>
      </c>
      <c r="J25" s="12">
        <f t="shared" si="9"/>
        <v>44.60000000000025</v>
      </c>
      <c r="K25" s="12">
        <f t="shared" si="9"/>
        <v>34.60000000000025</v>
      </c>
      <c r="L25" s="12">
        <f t="shared" si="9"/>
        <v>24.60000000000025</v>
      </c>
      <c r="M25" s="20">
        <f t="shared" si="9"/>
        <v>14.60000000000025</v>
      </c>
      <c r="N25" s="5"/>
      <c r="O25" s="28"/>
      <c r="Q25" s="35"/>
    </row>
    <row r="26" spans="1:17" x14ac:dyDescent="0.3">
      <c r="A26" s="33"/>
      <c r="C26" s="27"/>
      <c r="D26" s="11">
        <f t="shared" si="2"/>
        <v>0.71000000000000019</v>
      </c>
      <c r="E26" s="19">
        <f t="shared" ref="E26:M26" si="10">(($D$26*$F$9*(1-$F$10))-$F$8-$F$11)-((E17*$L$9*(1-$L$10))-$L$8-$L$11)</f>
        <v>111.4000000000002</v>
      </c>
      <c r="F26" s="12">
        <f t="shared" si="10"/>
        <v>101.4000000000002</v>
      </c>
      <c r="G26" s="12">
        <f t="shared" si="10"/>
        <v>91.400000000000205</v>
      </c>
      <c r="H26" s="12">
        <f t="shared" si="10"/>
        <v>81.400000000000205</v>
      </c>
      <c r="I26" s="12">
        <f t="shared" si="10"/>
        <v>71.400000000000205</v>
      </c>
      <c r="J26" s="12">
        <f t="shared" si="10"/>
        <v>61.400000000000205</v>
      </c>
      <c r="K26" s="12">
        <f t="shared" si="10"/>
        <v>51.400000000000205</v>
      </c>
      <c r="L26" s="12">
        <f t="shared" si="10"/>
        <v>41.400000000000205</v>
      </c>
      <c r="M26" s="20">
        <f t="shared" si="10"/>
        <v>31.400000000000205</v>
      </c>
      <c r="N26" s="5"/>
      <c r="O26" s="28"/>
      <c r="Q26" s="35"/>
    </row>
    <row r="27" spans="1:17" x14ac:dyDescent="0.3">
      <c r="A27" s="33"/>
      <c r="C27" s="27"/>
      <c r="D27" s="11">
        <f t="shared" si="2"/>
        <v>0.7300000000000002</v>
      </c>
      <c r="E27" s="19">
        <f t="shared" ref="E27:M27" si="11">(($D$27*$F$9*(1-$F$10))-$F$8-$F$11)-((E17*$L$9*(1-$L$10))-$L$8-$L$11)</f>
        <v>128.20000000000016</v>
      </c>
      <c r="F27" s="12">
        <f t="shared" si="11"/>
        <v>118.20000000000016</v>
      </c>
      <c r="G27" s="12">
        <f t="shared" si="11"/>
        <v>108.20000000000016</v>
      </c>
      <c r="H27" s="12">
        <f t="shared" si="11"/>
        <v>98.200000000000159</v>
      </c>
      <c r="I27" s="12">
        <f t="shared" si="11"/>
        <v>88.200000000000159</v>
      </c>
      <c r="J27" s="12">
        <f t="shared" si="11"/>
        <v>78.200000000000159</v>
      </c>
      <c r="K27" s="12">
        <f t="shared" si="11"/>
        <v>68.200000000000159</v>
      </c>
      <c r="L27" s="12">
        <f t="shared" si="11"/>
        <v>58.200000000000159</v>
      </c>
      <c r="M27" s="20">
        <f t="shared" si="11"/>
        <v>48.200000000000159</v>
      </c>
      <c r="N27" s="5"/>
      <c r="O27" s="28"/>
      <c r="Q27" s="35"/>
    </row>
    <row r="28" spans="1:17" x14ac:dyDescent="0.3">
      <c r="A28" s="33"/>
      <c r="C28" s="27"/>
      <c r="D28" s="11">
        <f t="shared" si="2"/>
        <v>0.75000000000000022</v>
      </c>
      <c r="E28" s="19">
        <f t="shared" ref="E28:M28" si="12">(($D$28*$F$9*(1-$F$10))-$F$8-$F$11)-((E17*$L$9*(1-$L$10))-$L$8-$L$11)</f>
        <v>145.00000000000023</v>
      </c>
      <c r="F28" s="12">
        <f t="shared" si="12"/>
        <v>135.00000000000023</v>
      </c>
      <c r="G28" s="12">
        <f t="shared" si="12"/>
        <v>125.00000000000023</v>
      </c>
      <c r="H28" s="12">
        <f t="shared" si="12"/>
        <v>115.00000000000023</v>
      </c>
      <c r="I28" s="12">
        <f t="shared" si="12"/>
        <v>105.00000000000023</v>
      </c>
      <c r="J28" s="12">
        <f t="shared" si="12"/>
        <v>95.000000000000227</v>
      </c>
      <c r="K28" s="12">
        <f t="shared" si="12"/>
        <v>85.000000000000227</v>
      </c>
      <c r="L28" s="12">
        <f t="shared" si="12"/>
        <v>75.000000000000227</v>
      </c>
      <c r="M28" s="20">
        <f t="shared" si="12"/>
        <v>65.000000000000227</v>
      </c>
      <c r="N28" s="5"/>
      <c r="O28" s="28"/>
      <c r="Q28" s="35"/>
    </row>
    <row r="29" spans="1:17" x14ac:dyDescent="0.3">
      <c r="A29" s="33"/>
      <c r="C29" s="27"/>
      <c r="D29" s="11">
        <f t="shared" si="2"/>
        <v>0.77000000000000024</v>
      </c>
      <c r="E29" s="19">
        <f t="shared" ref="E29:M29" si="13">(($D$29*$F$9*(1-$F$10))-$F$8-$F$11)-((E17*$L$9*(1-$L$10))-$L$8-$L$11)</f>
        <v>161.80000000000018</v>
      </c>
      <c r="F29" s="12">
        <f t="shared" si="13"/>
        <v>151.80000000000018</v>
      </c>
      <c r="G29" s="12">
        <f t="shared" si="13"/>
        <v>141.80000000000018</v>
      </c>
      <c r="H29" s="12">
        <f t="shared" si="13"/>
        <v>131.80000000000018</v>
      </c>
      <c r="I29" s="12">
        <f t="shared" si="13"/>
        <v>121.80000000000018</v>
      </c>
      <c r="J29" s="12">
        <f t="shared" si="13"/>
        <v>111.80000000000018</v>
      </c>
      <c r="K29" s="12">
        <f t="shared" si="13"/>
        <v>101.80000000000018</v>
      </c>
      <c r="L29" s="12">
        <f t="shared" si="13"/>
        <v>91.800000000000182</v>
      </c>
      <c r="M29" s="20">
        <f t="shared" si="13"/>
        <v>81.800000000000182</v>
      </c>
      <c r="N29" s="5"/>
      <c r="O29" s="28"/>
      <c r="Q29" s="35"/>
    </row>
    <row r="30" spans="1:17" x14ac:dyDescent="0.3">
      <c r="A30" s="33"/>
      <c r="C30" s="27"/>
      <c r="D30" s="11">
        <f t="shared" si="2"/>
        <v>0.79000000000000026</v>
      </c>
      <c r="E30" s="19">
        <f t="shared" ref="E30:M30" si="14">(($D$30*$F$9*(1-$F$10))-$F$8-$F$11)-((E17*$L$9*(1-$L$10))-$L$8-$L$11)</f>
        <v>178.60000000000025</v>
      </c>
      <c r="F30" s="12">
        <f t="shared" si="14"/>
        <v>168.60000000000025</v>
      </c>
      <c r="G30" s="12">
        <f t="shared" si="14"/>
        <v>158.60000000000025</v>
      </c>
      <c r="H30" s="12">
        <f t="shared" si="14"/>
        <v>148.60000000000025</v>
      </c>
      <c r="I30" s="12">
        <f t="shared" si="14"/>
        <v>138.60000000000025</v>
      </c>
      <c r="J30" s="12">
        <f t="shared" si="14"/>
        <v>128.60000000000025</v>
      </c>
      <c r="K30" s="12">
        <f t="shared" si="14"/>
        <v>118.60000000000025</v>
      </c>
      <c r="L30" s="12">
        <f t="shared" si="14"/>
        <v>108.60000000000025</v>
      </c>
      <c r="M30" s="20">
        <f t="shared" si="14"/>
        <v>98.60000000000025</v>
      </c>
      <c r="N30" s="5"/>
      <c r="O30" s="28"/>
      <c r="Q30" s="35"/>
    </row>
    <row r="31" spans="1:17" x14ac:dyDescent="0.3">
      <c r="A31" s="33"/>
      <c r="C31" s="27"/>
      <c r="D31" s="11">
        <f t="shared" si="2"/>
        <v>0.81000000000000028</v>
      </c>
      <c r="E31" s="19">
        <f t="shared" ref="E31:M31" si="15">(($D$31*$F$9*(1-$F$10))-$F$8-$F$11)-((E17*$L$9*(1-$L$10))-$L$8-$L$11)</f>
        <v>195.40000000000032</v>
      </c>
      <c r="F31" s="12">
        <f t="shared" si="15"/>
        <v>185.40000000000032</v>
      </c>
      <c r="G31" s="12">
        <f t="shared" si="15"/>
        <v>175.40000000000032</v>
      </c>
      <c r="H31" s="12">
        <f t="shared" si="15"/>
        <v>165.40000000000032</v>
      </c>
      <c r="I31" s="12">
        <f t="shared" si="15"/>
        <v>155.40000000000032</v>
      </c>
      <c r="J31" s="12">
        <f t="shared" si="15"/>
        <v>145.40000000000032</v>
      </c>
      <c r="K31" s="12">
        <f t="shared" si="15"/>
        <v>135.40000000000032</v>
      </c>
      <c r="L31" s="12">
        <f t="shared" si="15"/>
        <v>125.40000000000032</v>
      </c>
      <c r="M31" s="20">
        <f t="shared" si="15"/>
        <v>115.40000000000032</v>
      </c>
      <c r="N31" s="5"/>
      <c r="O31" s="28"/>
      <c r="Q31" s="35"/>
    </row>
    <row r="32" spans="1:17" x14ac:dyDescent="0.3">
      <c r="A32" s="33"/>
      <c r="C32" s="27"/>
      <c r="D32" s="11">
        <f t="shared" si="2"/>
        <v>0.83000000000000029</v>
      </c>
      <c r="E32" s="19">
        <f t="shared" ref="E32:M32" si="16">(($D$32*$F$9*(1-$F$10))-$F$8-$F$11)-((E17*$L$9*(1-$L$10))-$L$8-$L$11)</f>
        <v>212.20000000000027</v>
      </c>
      <c r="F32" s="12">
        <f t="shared" si="16"/>
        <v>202.20000000000027</v>
      </c>
      <c r="G32" s="12">
        <f t="shared" si="16"/>
        <v>192.20000000000027</v>
      </c>
      <c r="H32" s="12">
        <f t="shared" si="16"/>
        <v>182.20000000000027</v>
      </c>
      <c r="I32" s="12">
        <f t="shared" si="16"/>
        <v>172.20000000000027</v>
      </c>
      <c r="J32" s="12">
        <f t="shared" si="16"/>
        <v>162.20000000000027</v>
      </c>
      <c r="K32" s="12">
        <f t="shared" si="16"/>
        <v>152.20000000000027</v>
      </c>
      <c r="L32" s="12">
        <f t="shared" si="16"/>
        <v>142.20000000000027</v>
      </c>
      <c r="M32" s="20">
        <f t="shared" si="16"/>
        <v>132.20000000000027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0.85000000000000031</v>
      </c>
      <c r="E33" s="21">
        <f t="shared" ref="E33:M33" si="17">(($D$33*$F$9*(1-$F$10))-$F$8-$F$11)-((E17*$L$9*(1-$L$10))-$L$8-$L$11)</f>
        <v>229.00000000000034</v>
      </c>
      <c r="F33" s="22">
        <f t="shared" si="17"/>
        <v>219.00000000000034</v>
      </c>
      <c r="G33" s="22">
        <f t="shared" si="17"/>
        <v>209.00000000000034</v>
      </c>
      <c r="H33" s="22">
        <f t="shared" si="17"/>
        <v>199.00000000000034</v>
      </c>
      <c r="I33" s="22">
        <f t="shared" si="17"/>
        <v>189.00000000000034</v>
      </c>
      <c r="J33" s="22">
        <f t="shared" si="17"/>
        <v>179.00000000000034</v>
      </c>
      <c r="K33" s="22">
        <f t="shared" si="17"/>
        <v>169.00000000000034</v>
      </c>
      <c r="L33" s="22">
        <f t="shared" si="17"/>
        <v>159.00000000000034</v>
      </c>
      <c r="M33" s="23">
        <f t="shared" si="17"/>
        <v>149.00000000000034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41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40" priority="36" operator="greaterThan">
      <formula>0</formula>
    </cfRule>
    <cfRule type="cellIs" dxfId="39" priority="37" operator="greaterThan">
      <formula>0</formula>
    </cfRule>
  </conditionalFormatting>
  <conditionalFormatting sqref="E18:M33">
    <cfRule type="cellIs" dxfId="38" priority="35" operator="greaterThan">
      <formula>0</formula>
    </cfRule>
  </conditionalFormatting>
  <conditionalFormatting sqref="F18">
    <cfRule type="cellIs" dxfId="37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36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35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34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3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32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31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30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9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28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27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26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25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24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3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2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1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0"/>
  <sheetViews>
    <sheetView zoomScale="75" zoomScaleNormal="75" workbookViewId="0">
      <selection activeCell="S8" sqref="S8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3"/>
      <c r="C2" s="2" t="s">
        <v>15</v>
      </c>
      <c r="D2" s="2"/>
      <c r="F2" s="2"/>
      <c r="G2" s="2"/>
      <c r="I2" s="2"/>
      <c r="J2" s="2"/>
      <c r="L2" s="3"/>
      <c r="O2" s="4" t="s">
        <v>40</v>
      </c>
      <c r="P2" s="2"/>
      <c r="Q2" s="34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3"/>
      <c r="C3" s="2" t="s">
        <v>24</v>
      </c>
      <c r="Q3" s="35"/>
    </row>
    <row r="4" spans="1:39" x14ac:dyDescent="0.3">
      <c r="A4" s="33"/>
      <c r="C4" s="2" t="s">
        <v>25</v>
      </c>
      <c r="Q4" s="35"/>
    </row>
    <row r="5" spans="1:39" ht="19.5" thickBot="1" x14ac:dyDescent="0.35">
      <c r="A5" s="33"/>
      <c r="Q5" s="35"/>
    </row>
    <row r="6" spans="1:39" ht="21" x14ac:dyDescent="0.35">
      <c r="A6" s="33"/>
      <c r="C6" s="24"/>
      <c r="D6" s="25"/>
      <c r="E6" s="25"/>
      <c r="F6" s="25"/>
      <c r="G6" s="25"/>
      <c r="H6" s="25"/>
      <c r="I6" s="36" t="s">
        <v>23</v>
      </c>
      <c r="J6" s="25"/>
      <c r="K6" s="25"/>
      <c r="L6" s="25"/>
      <c r="M6" s="25"/>
      <c r="N6" s="25"/>
      <c r="O6" s="26"/>
      <c r="Q6" s="35"/>
    </row>
    <row r="7" spans="1:39" x14ac:dyDescent="0.3">
      <c r="A7" s="33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5"/>
    </row>
    <row r="8" spans="1:39" x14ac:dyDescent="0.3">
      <c r="A8" s="33"/>
      <c r="C8" s="27"/>
      <c r="D8" s="5"/>
      <c r="E8" s="7" t="s">
        <v>4</v>
      </c>
      <c r="F8" s="39">
        <v>430</v>
      </c>
      <c r="G8" s="5" t="s">
        <v>5</v>
      </c>
      <c r="H8" s="5"/>
      <c r="I8" s="5"/>
      <c r="J8" s="5"/>
      <c r="K8" s="7" t="s">
        <v>7</v>
      </c>
      <c r="L8" s="39">
        <v>365</v>
      </c>
      <c r="M8" s="5" t="s">
        <v>5</v>
      </c>
      <c r="N8" s="5"/>
      <c r="O8" s="28"/>
      <c r="Q8" s="35"/>
    </row>
    <row r="9" spans="1:39" x14ac:dyDescent="0.3">
      <c r="A9" s="33"/>
      <c r="C9" s="27"/>
      <c r="D9" s="5"/>
      <c r="E9" s="7" t="s">
        <v>8</v>
      </c>
      <c r="F9" s="40">
        <v>160</v>
      </c>
      <c r="G9" s="5" t="s">
        <v>1</v>
      </c>
      <c r="H9" s="5"/>
      <c r="I9" s="5"/>
      <c r="J9" s="5"/>
      <c r="K9" s="7" t="s">
        <v>18</v>
      </c>
      <c r="L9" s="40">
        <v>50</v>
      </c>
      <c r="M9" s="5" t="s">
        <v>1</v>
      </c>
      <c r="N9" s="5"/>
      <c r="O9" s="28"/>
      <c r="Q9" s="35"/>
    </row>
    <row r="10" spans="1:39" x14ac:dyDescent="0.3">
      <c r="A10" s="33"/>
      <c r="C10" s="27"/>
      <c r="D10" s="5"/>
      <c r="E10" s="7" t="s">
        <v>13</v>
      </c>
      <c r="F10" s="41">
        <v>0.2</v>
      </c>
      <c r="G10" s="5" t="s">
        <v>10</v>
      </c>
      <c r="H10" s="5"/>
      <c r="I10" s="5"/>
      <c r="J10" s="5"/>
      <c r="K10" s="7" t="s">
        <v>19</v>
      </c>
      <c r="L10" s="41">
        <v>0.2</v>
      </c>
      <c r="M10" s="5" t="s">
        <v>10</v>
      </c>
      <c r="N10" s="5"/>
      <c r="O10" s="28"/>
      <c r="Q10" s="35"/>
    </row>
    <row r="11" spans="1:39" x14ac:dyDescent="0.3">
      <c r="A11" s="33"/>
      <c r="C11" s="27"/>
      <c r="D11" s="5"/>
      <c r="E11" s="7" t="s">
        <v>14</v>
      </c>
      <c r="F11" s="39">
        <v>0</v>
      </c>
      <c r="G11" s="5" t="s">
        <v>5</v>
      </c>
      <c r="H11" s="5"/>
      <c r="I11" s="5"/>
      <c r="J11" s="5"/>
      <c r="K11" s="7" t="s">
        <v>20</v>
      </c>
      <c r="L11" s="39">
        <v>0</v>
      </c>
      <c r="M11" s="5" t="s">
        <v>5</v>
      </c>
      <c r="N11" s="5"/>
      <c r="O11" s="28"/>
      <c r="Q11" s="35"/>
    </row>
    <row r="12" spans="1:39" x14ac:dyDescent="0.3">
      <c r="A12" s="33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5"/>
    </row>
    <row r="13" spans="1:39" hidden="1" x14ac:dyDescent="0.3">
      <c r="A13" s="33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5"/>
    </row>
    <row r="14" spans="1:39" hidden="1" x14ac:dyDescent="0.3">
      <c r="A14" s="33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5"/>
    </row>
    <row r="15" spans="1:39" x14ac:dyDescent="0.3">
      <c r="A15" s="33"/>
      <c r="C15" s="27"/>
      <c r="D15" s="5"/>
      <c r="E15" s="5"/>
      <c r="F15" s="13"/>
      <c r="G15" s="5"/>
      <c r="H15" s="32"/>
      <c r="I15" s="8" t="s">
        <v>38</v>
      </c>
      <c r="J15" s="5"/>
      <c r="K15" s="5"/>
      <c r="L15" s="5"/>
      <c r="M15" s="5"/>
      <c r="N15" s="5"/>
      <c r="O15" s="28"/>
      <c r="Q15" s="35"/>
    </row>
    <row r="16" spans="1:39" x14ac:dyDescent="0.3">
      <c r="A16" s="33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5"/>
    </row>
    <row r="17" spans="1:17" ht="19.5" thickBot="1" x14ac:dyDescent="0.35">
      <c r="A17" s="33"/>
      <c r="C17" s="27"/>
      <c r="D17" s="5"/>
      <c r="E17" s="10">
        <v>8.75</v>
      </c>
      <c r="F17" s="11">
        <f t="shared" ref="F17:M17" si="0">E17+0.25</f>
        <v>9</v>
      </c>
      <c r="G17" s="11">
        <f t="shared" si="0"/>
        <v>9.25</v>
      </c>
      <c r="H17" s="11">
        <f t="shared" si="0"/>
        <v>9.5</v>
      </c>
      <c r="I17" s="11">
        <f t="shared" si="0"/>
        <v>9.75</v>
      </c>
      <c r="J17" s="11">
        <f t="shared" si="0"/>
        <v>10</v>
      </c>
      <c r="K17" s="11">
        <f t="shared" si="0"/>
        <v>10.25</v>
      </c>
      <c r="L17" s="11">
        <f t="shared" si="0"/>
        <v>10.5</v>
      </c>
      <c r="M17" s="11">
        <f t="shared" si="0"/>
        <v>10.75</v>
      </c>
      <c r="N17" s="5"/>
      <c r="O17" s="28"/>
      <c r="Q17" s="35"/>
    </row>
    <row r="18" spans="1:17" x14ac:dyDescent="0.3">
      <c r="A18" s="33"/>
      <c r="C18" s="27"/>
      <c r="D18" s="10">
        <v>3</v>
      </c>
      <c r="E18" s="16">
        <f t="shared" ref="E18:M18" si="1">(($D$18*$F$9*(1-$F$10))-$F$8-$F$11)-((E17*$L$9*(1-$L$10))-$L$8-$L$11)</f>
        <v>-31</v>
      </c>
      <c r="F18" s="17">
        <f t="shared" si="1"/>
        <v>-41</v>
      </c>
      <c r="G18" s="17">
        <f t="shared" si="1"/>
        <v>-51</v>
      </c>
      <c r="H18" s="17">
        <f t="shared" si="1"/>
        <v>-61</v>
      </c>
      <c r="I18" s="17">
        <f t="shared" si="1"/>
        <v>-71</v>
      </c>
      <c r="J18" s="17">
        <f t="shared" si="1"/>
        <v>-81</v>
      </c>
      <c r="K18" s="17">
        <f t="shared" si="1"/>
        <v>-91</v>
      </c>
      <c r="L18" s="17">
        <f t="shared" si="1"/>
        <v>-101</v>
      </c>
      <c r="M18" s="18">
        <f t="shared" si="1"/>
        <v>-111</v>
      </c>
      <c r="N18" s="5"/>
      <c r="O18" s="28"/>
      <c r="Q18" s="35"/>
    </row>
    <row r="19" spans="1:17" x14ac:dyDescent="0.3">
      <c r="A19" s="33"/>
      <c r="C19" s="27"/>
      <c r="D19" s="11">
        <f t="shared" ref="D19:D33" si="2">D18+0.25</f>
        <v>3.25</v>
      </c>
      <c r="E19" s="19">
        <f t="shared" ref="E19:M19" si="3">(($D$19*$F$9*(1-$F$10))-$F$8-$F$11)-((E17*$L$9*(1-$L$10))-$L$8-$L$11)</f>
        <v>1</v>
      </c>
      <c r="F19" s="12">
        <f t="shared" si="3"/>
        <v>-9</v>
      </c>
      <c r="G19" s="12">
        <f t="shared" si="3"/>
        <v>-19</v>
      </c>
      <c r="H19" s="12">
        <f t="shared" si="3"/>
        <v>-29</v>
      </c>
      <c r="I19" s="12">
        <f t="shared" si="3"/>
        <v>-39</v>
      </c>
      <c r="J19" s="12">
        <f t="shared" si="3"/>
        <v>-49</v>
      </c>
      <c r="K19" s="12">
        <f t="shared" si="3"/>
        <v>-59</v>
      </c>
      <c r="L19" s="12">
        <f t="shared" si="3"/>
        <v>-69</v>
      </c>
      <c r="M19" s="20">
        <f t="shared" si="3"/>
        <v>-79</v>
      </c>
      <c r="N19" s="5"/>
      <c r="O19" s="28"/>
      <c r="Q19" s="35"/>
    </row>
    <row r="20" spans="1:17" x14ac:dyDescent="0.3">
      <c r="A20" s="33"/>
      <c r="C20" s="27"/>
      <c r="D20" s="11">
        <f t="shared" si="2"/>
        <v>3.5</v>
      </c>
      <c r="E20" s="19">
        <f t="shared" ref="E20:M20" si="4">(($D$20*$F$9*(1-$F$10))-$F$8-$F$11)-((E17*$L$9*(1-$L$10))-$L$8-$L$11)</f>
        <v>33</v>
      </c>
      <c r="F20" s="12">
        <f t="shared" si="4"/>
        <v>23</v>
      </c>
      <c r="G20" s="12">
        <f t="shared" si="4"/>
        <v>13</v>
      </c>
      <c r="H20" s="12">
        <f t="shared" si="4"/>
        <v>3</v>
      </c>
      <c r="I20" s="12">
        <f t="shared" si="4"/>
        <v>-7</v>
      </c>
      <c r="J20" s="12">
        <f t="shared" si="4"/>
        <v>-17</v>
      </c>
      <c r="K20" s="12">
        <f t="shared" si="4"/>
        <v>-27</v>
      </c>
      <c r="L20" s="12">
        <f t="shared" si="4"/>
        <v>-37</v>
      </c>
      <c r="M20" s="20">
        <f t="shared" si="4"/>
        <v>-47</v>
      </c>
      <c r="N20" s="5"/>
      <c r="O20" s="28"/>
      <c r="Q20" s="35"/>
    </row>
    <row r="21" spans="1:17" x14ac:dyDescent="0.3">
      <c r="A21" s="33"/>
      <c r="C21" s="27"/>
      <c r="D21" s="11">
        <f t="shared" si="2"/>
        <v>3.75</v>
      </c>
      <c r="E21" s="19">
        <f t="shared" ref="E21:M21" si="5">(($D$21*$F$9*(1-$F$10))-$F$8-$F$11)-((E17*$L$9*(1-$L$10))-$L$8-$L$11)</f>
        <v>65</v>
      </c>
      <c r="F21" s="12">
        <f t="shared" si="5"/>
        <v>55</v>
      </c>
      <c r="G21" s="12">
        <f t="shared" si="5"/>
        <v>45</v>
      </c>
      <c r="H21" s="12">
        <f t="shared" si="5"/>
        <v>35</v>
      </c>
      <c r="I21" s="12">
        <f t="shared" si="5"/>
        <v>25</v>
      </c>
      <c r="J21" s="12">
        <f t="shared" si="5"/>
        <v>15</v>
      </c>
      <c r="K21" s="12">
        <f t="shared" si="5"/>
        <v>5</v>
      </c>
      <c r="L21" s="12">
        <f t="shared" si="5"/>
        <v>-5</v>
      </c>
      <c r="M21" s="20">
        <f t="shared" si="5"/>
        <v>-15</v>
      </c>
      <c r="N21" s="5"/>
      <c r="O21" s="28"/>
      <c r="Q21" s="35"/>
    </row>
    <row r="22" spans="1:17" x14ac:dyDescent="0.3">
      <c r="A22" s="33"/>
      <c r="C22" s="27"/>
      <c r="D22" s="11">
        <f t="shared" si="2"/>
        <v>4</v>
      </c>
      <c r="E22" s="19">
        <f t="shared" ref="E22:M22" si="6">(($D$22*$F$9*(1-$F$10))-$F$8-$F$11)-((E17*$L$9*(1-$L$10))-$L$8-$L$11)</f>
        <v>97</v>
      </c>
      <c r="F22" s="12">
        <f t="shared" si="6"/>
        <v>87</v>
      </c>
      <c r="G22" s="12">
        <f t="shared" si="6"/>
        <v>77</v>
      </c>
      <c r="H22" s="12">
        <f t="shared" si="6"/>
        <v>67</v>
      </c>
      <c r="I22" s="12">
        <f t="shared" si="6"/>
        <v>57</v>
      </c>
      <c r="J22" s="12">
        <f t="shared" si="6"/>
        <v>47</v>
      </c>
      <c r="K22" s="12">
        <f t="shared" si="6"/>
        <v>37</v>
      </c>
      <c r="L22" s="12">
        <f t="shared" si="6"/>
        <v>27</v>
      </c>
      <c r="M22" s="20">
        <f t="shared" si="6"/>
        <v>17</v>
      </c>
      <c r="N22" s="5"/>
      <c r="O22" s="28"/>
      <c r="Q22" s="35"/>
    </row>
    <row r="23" spans="1:17" x14ac:dyDescent="0.3">
      <c r="A23" s="33"/>
      <c r="C23" s="27"/>
      <c r="D23" s="11">
        <f t="shared" si="2"/>
        <v>4.25</v>
      </c>
      <c r="E23" s="19">
        <f t="shared" ref="E23:M23" si="7">(($D$23*$F$9*(1-$F$10))-$F$8-$F$11)-((E17*$L$9*(1-$L$10))-$L$8-$L$11)</f>
        <v>129</v>
      </c>
      <c r="F23" s="12">
        <f t="shared" si="7"/>
        <v>119</v>
      </c>
      <c r="G23" s="12">
        <f t="shared" si="7"/>
        <v>109</v>
      </c>
      <c r="H23" s="12">
        <f t="shared" si="7"/>
        <v>99</v>
      </c>
      <c r="I23" s="12">
        <f t="shared" si="7"/>
        <v>89</v>
      </c>
      <c r="J23" s="12">
        <f t="shared" si="7"/>
        <v>79</v>
      </c>
      <c r="K23" s="12">
        <f t="shared" si="7"/>
        <v>69</v>
      </c>
      <c r="L23" s="12">
        <f t="shared" si="7"/>
        <v>59</v>
      </c>
      <c r="M23" s="20">
        <f t="shared" si="7"/>
        <v>49</v>
      </c>
      <c r="N23" s="5"/>
      <c r="O23" s="28"/>
      <c r="Q23" s="35"/>
    </row>
    <row r="24" spans="1:17" x14ac:dyDescent="0.3">
      <c r="A24" s="33"/>
      <c r="C24" s="27"/>
      <c r="D24" s="11">
        <f t="shared" si="2"/>
        <v>4.5</v>
      </c>
      <c r="E24" s="19">
        <f t="shared" ref="E24:M24" si="8">(($D$24*$F$9*(1-$F$10))-$F$8-$F$11)-((E17*$L$9*(1-$L$10))-$L$8-$L$11)</f>
        <v>161</v>
      </c>
      <c r="F24" s="12">
        <f t="shared" si="8"/>
        <v>151</v>
      </c>
      <c r="G24" s="12">
        <f t="shared" si="8"/>
        <v>141</v>
      </c>
      <c r="H24" s="12">
        <f t="shared" si="8"/>
        <v>131</v>
      </c>
      <c r="I24" s="12">
        <f t="shared" si="8"/>
        <v>121</v>
      </c>
      <c r="J24" s="12">
        <f t="shared" si="8"/>
        <v>111</v>
      </c>
      <c r="K24" s="12">
        <f t="shared" si="8"/>
        <v>101</v>
      </c>
      <c r="L24" s="12">
        <f t="shared" si="8"/>
        <v>91</v>
      </c>
      <c r="M24" s="20">
        <f t="shared" si="8"/>
        <v>81</v>
      </c>
      <c r="N24" s="5"/>
      <c r="O24" s="28"/>
      <c r="Q24" s="35"/>
    </row>
    <row r="25" spans="1:17" x14ac:dyDescent="0.3">
      <c r="A25" s="33"/>
      <c r="C25" s="27"/>
      <c r="D25" s="11">
        <f t="shared" si="2"/>
        <v>4.75</v>
      </c>
      <c r="E25" s="19">
        <f t="shared" ref="E25:M25" si="9">(($D$25*$F$9*(1-$F$10))-$F$8-$F$11)-((E17*$L$9*(1-$L$10))-$L$8-$L$11)</f>
        <v>193</v>
      </c>
      <c r="F25" s="12">
        <f t="shared" si="9"/>
        <v>183</v>
      </c>
      <c r="G25" s="12">
        <f t="shared" si="9"/>
        <v>173</v>
      </c>
      <c r="H25" s="12">
        <f t="shared" si="9"/>
        <v>163</v>
      </c>
      <c r="I25" s="12">
        <f t="shared" si="9"/>
        <v>153</v>
      </c>
      <c r="J25" s="12">
        <f t="shared" si="9"/>
        <v>143</v>
      </c>
      <c r="K25" s="12">
        <f t="shared" si="9"/>
        <v>133</v>
      </c>
      <c r="L25" s="12">
        <f t="shared" si="9"/>
        <v>123</v>
      </c>
      <c r="M25" s="20">
        <f t="shared" si="9"/>
        <v>113</v>
      </c>
      <c r="N25" s="5"/>
      <c r="O25" s="28"/>
      <c r="Q25" s="35"/>
    </row>
    <row r="26" spans="1:17" x14ac:dyDescent="0.3">
      <c r="A26" s="33"/>
      <c r="C26" s="27"/>
      <c r="D26" s="11">
        <f t="shared" si="2"/>
        <v>5</v>
      </c>
      <c r="E26" s="19">
        <f t="shared" ref="E26:M26" si="10">(($D$26*$F$9*(1-$F$10))-$F$8-$F$11)-((E17*$L$9*(1-$L$10))-$L$8-$L$11)</f>
        <v>225</v>
      </c>
      <c r="F26" s="12">
        <f t="shared" si="10"/>
        <v>215</v>
      </c>
      <c r="G26" s="12">
        <f t="shared" si="10"/>
        <v>205</v>
      </c>
      <c r="H26" s="12">
        <f t="shared" si="10"/>
        <v>195</v>
      </c>
      <c r="I26" s="12">
        <f t="shared" si="10"/>
        <v>185</v>
      </c>
      <c r="J26" s="12">
        <f t="shared" si="10"/>
        <v>175</v>
      </c>
      <c r="K26" s="12">
        <f t="shared" si="10"/>
        <v>165</v>
      </c>
      <c r="L26" s="12">
        <f t="shared" si="10"/>
        <v>155</v>
      </c>
      <c r="M26" s="20">
        <f t="shared" si="10"/>
        <v>145</v>
      </c>
      <c r="N26" s="5"/>
      <c r="O26" s="28"/>
      <c r="Q26" s="35"/>
    </row>
    <row r="27" spans="1:17" x14ac:dyDescent="0.3">
      <c r="A27" s="33"/>
      <c r="C27" s="27"/>
      <c r="D27" s="11">
        <f t="shared" si="2"/>
        <v>5.25</v>
      </c>
      <c r="E27" s="19">
        <f t="shared" ref="E27:M27" si="11">(($D$27*$F$9*(1-$F$10))-$F$8-$F$11)-((E17*$L$9*(1-$L$10))-$L$8-$L$11)</f>
        <v>257</v>
      </c>
      <c r="F27" s="12">
        <f t="shared" si="11"/>
        <v>247</v>
      </c>
      <c r="G27" s="12">
        <f t="shared" si="11"/>
        <v>237</v>
      </c>
      <c r="H27" s="12">
        <f t="shared" si="11"/>
        <v>227</v>
      </c>
      <c r="I27" s="12">
        <f t="shared" si="11"/>
        <v>217</v>
      </c>
      <c r="J27" s="12">
        <f t="shared" si="11"/>
        <v>207</v>
      </c>
      <c r="K27" s="12">
        <f t="shared" si="11"/>
        <v>197</v>
      </c>
      <c r="L27" s="12">
        <f t="shared" si="11"/>
        <v>187</v>
      </c>
      <c r="M27" s="20">
        <f t="shared" si="11"/>
        <v>177</v>
      </c>
      <c r="N27" s="5"/>
      <c r="O27" s="28"/>
      <c r="Q27" s="35"/>
    </row>
    <row r="28" spans="1:17" x14ac:dyDescent="0.3">
      <c r="A28" s="33"/>
      <c r="C28" s="27"/>
      <c r="D28" s="11">
        <f t="shared" si="2"/>
        <v>5.5</v>
      </c>
      <c r="E28" s="19">
        <f t="shared" ref="E28:M28" si="12">(($D$28*$F$9*(1-$F$10))-$F$8-$F$11)-((E17*$L$9*(1-$L$10))-$L$8-$L$11)</f>
        <v>289</v>
      </c>
      <c r="F28" s="12">
        <f t="shared" si="12"/>
        <v>279</v>
      </c>
      <c r="G28" s="12">
        <f t="shared" si="12"/>
        <v>269</v>
      </c>
      <c r="H28" s="12">
        <f t="shared" si="12"/>
        <v>259</v>
      </c>
      <c r="I28" s="12">
        <f t="shared" si="12"/>
        <v>249</v>
      </c>
      <c r="J28" s="12">
        <f t="shared" si="12"/>
        <v>239</v>
      </c>
      <c r="K28" s="12">
        <f t="shared" si="12"/>
        <v>229</v>
      </c>
      <c r="L28" s="12">
        <f t="shared" si="12"/>
        <v>219</v>
      </c>
      <c r="M28" s="20">
        <f t="shared" si="12"/>
        <v>209</v>
      </c>
      <c r="N28" s="5"/>
      <c r="O28" s="28"/>
      <c r="Q28" s="35"/>
    </row>
    <row r="29" spans="1:17" x14ac:dyDescent="0.3">
      <c r="A29" s="33"/>
      <c r="C29" s="27"/>
      <c r="D29" s="11">
        <f t="shared" si="2"/>
        <v>5.75</v>
      </c>
      <c r="E29" s="19">
        <f t="shared" ref="E29:M29" si="13">(($D$29*$F$9*(1-$F$10))-$F$8-$F$11)-((E17*$L$9*(1-$L$10))-$L$8-$L$11)</f>
        <v>321</v>
      </c>
      <c r="F29" s="12">
        <f t="shared" si="13"/>
        <v>311</v>
      </c>
      <c r="G29" s="12">
        <f t="shared" si="13"/>
        <v>301</v>
      </c>
      <c r="H29" s="12">
        <f t="shared" si="13"/>
        <v>291</v>
      </c>
      <c r="I29" s="12">
        <f t="shared" si="13"/>
        <v>281</v>
      </c>
      <c r="J29" s="12">
        <f t="shared" si="13"/>
        <v>271</v>
      </c>
      <c r="K29" s="12">
        <f t="shared" si="13"/>
        <v>261</v>
      </c>
      <c r="L29" s="12">
        <f t="shared" si="13"/>
        <v>251</v>
      </c>
      <c r="M29" s="20">
        <f t="shared" si="13"/>
        <v>241</v>
      </c>
      <c r="N29" s="5"/>
      <c r="O29" s="28"/>
      <c r="Q29" s="35"/>
    </row>
    <row r="30" spans="1:17" x14ac:dyDescent="0.3">
      <c r="A30" s="33"/>
      <c r="C30" s="27"/>
      <c r="D30" s="11">
        <f t="shared" si="2"/>
        <v>6</v>
      </c>
      <c r="E30" s="19">
        <f t="shared" ref="E30:M30" si="14">(($D$30*$F$9*(1-$F$10))-$F$8-$F$11)-((E17*$L$9*(1-$L$10))-$L$8-$L$11)</f>
        <v>353</v>
      </c>
      <c r="F30" s="12">
        <f t="shared" si="14"/>
        <v>343</v>
      </c>
      <c r="G30" s="12">
        <f t="shared" si="14"/>
        <v>333</v>
      </c>
      <c r="H30" s="12">
        <f t="shared" si="14"/>
        <v>323</v>
      </c>
      <c r="I30" s="12">
        <f t="shared" si="14"/>
        <v>313</v>
      </c>
      <c r="J30" s="12">
        <f t="shared" si="14"/>
        <v>303</v>
      </c>
      <c r="K30" s="12">
        <f t="shared" si="14"/>
        <v>293</v>
      </c>
      <c r="L30" s="12">
        <f t="shared" si="14"/>
        <v>283</v>
      </c>
      <c r="M30" s="20">
        <f t="shared" si="14"/>
        <v>273</v>
      </c>
      <c r="N30" s="5"/>
      <c r="O30" s="28"/>
      <c r="Q30" s="35"/>
    </row>
    <row r="31" spans="1:17" x14ac:dyDescent="0.3">
      <c r="A31" s="33"/>
      <c r="C31" s="27"/>
      <c r="D31" s="11">
        <f t="shared" si="2"/>
        <v>6.25</v>
      </c>
      <c r="E31" s="19">
        <f t="shared" ref="E31:M31" si="15">(($D$31*$F$9*(1-$F$10))-$F$8-$F$11)-((E17*$L$9*(1-$L$10))-$L$8-$L$11)</f>
        <v>385</v>
      </c>
      <c r="F31" s="12">
        <f t="shared" si="15"/>
        <v>375</v>
      </c>
      <c r="G31" s="12">
        <f t="shared" si="15"/>
        <v>365</v>
      </c>
      <c r="H31" s="12">
        <f t="shared" si="15"/>
        <v>355</v>
      </c>
      <c r="I31" s="12">
        <f t="shared" si="15"/>
        <v>345</v>
      </c>
      <c r="J31" s="12">
        <f t="shared" si="15"/>
        <v>335</v>
      </c>
      <c r="K31" s="12">
        <f t="shared" si="15"/>
        <v>325</v>
      </c>
      <c r="L31" s="12">
        <f t="shared" si="15"/>
        <v>315</v>
      </c>
      <c r="M31" s="20">
        <f t="shared" si="15"/>
        <v>305</v>
      </c>
      <c r="N31" s="5"/>
      <c r="O31" s="28"/>
      <c r="Q31" s="35"/>
    </row>
    <row r="32" spans="1:17" x14ac:dyDescent="0.3">
      <c r="A32" s="33"/>
      <c r="C32" s="27"/>
      <c r="D32" s="11">
        <f t="shared" si="2"/>
        <v>6.5</v>
      </c>
      <c r="E32" s="19">
        <f t="shared" ref="E32:M32" si="16">(($D$32*$F$9*(1-$F$10))-$F$8-$F$11)-((E17*$L$9*(1-$L$10))-$L$8-$L$11)</f>
        <v>417</v>
      </c>
      <c r="F32" s="12">
        <f t="shared" si="16"/>
        <v>407</v>
      </c>
      <c r="G32" s="12">
        <f t="shared" si="16"/>
        <v>397</v>
      </c>
      <c r="H32" s="12">
        <f t="shared" si="16"/>
        <v>387</v>
      </c>
      <c r="I32" s="12">
        <f t="shared" si="16"/>
        <v>377</v>
      </c>
      <c r="J32" s="12">
        <f t="shared" si="16"/>
        <v>367</v>
      </c>
      <c r="K32" s="12">
        <f t="shared" si="16"/>
        <v>357</v>
      </c>
      <c r="L32" s="12">
        <f t="shared" si="16"/>
        <v>347</v>
      </c>
      <c r="M32" s="20">
        <f t="shared" si="16"/>
        <v>337</v>
      </c>
      <c r="N32" s="5"/>
      <c r="O32" s="28"/>
      <c r="Q32" s="35"/>
    </row>
    <row r="33" spans="1:17" ht="19.5" thickBot="1" x14ac:dyDescent="0.35">
      <c r="A33" s="33"/>
      <c r="C33" s="27"/>
      <c r="D33" s="11">
        <f t="shared" si="2"/>
        <v>6.75</v>
      </c>
      <c r="E33" s="21">
        <f t="shared" ref="E33:M33" si="17">(($D$33*$F$9*(1-$F$10))-$F$8-$F$11)-((E17*$L$9*(1-$L$10))-$L$8-$L$11)</f>
        <v>449</v>
      </c>
      <c r="F33" s="22">
        <f t="shared" si="17"/>
        <v>439</v>
      </c>
      <c r="G33" s="22">
        <f t="shared" si="17"/>
        <v>429</v>
      </c>
      <c r="H33" s="22">
        <f t="shared" si="17"/>
        <v>419</v>
      </c>
      <c r="I33" s="22">
        <f t="shared" si="17"/>
        <v>409</v>
      </c>
      <c r="J33" s="22">
        <f t="shared" si="17"/>
        <v>399</v>
      </c>
      <c r="K33" s="22">
        <f t="shared" si="17"/>
        <v>389</v>
      </c>
      <c r="L33" s="22">
        <f t="shared" si="17"/>
        <v>379</v>
      </c>
      <c r="M33" s="23">
        <f t="shared" si="17"/>
        <v>369</v>
      </c>
      <c r="N33" s="5"/>
      <c r="O33" s="28"/>
      <c r="Q33" s="35"/>
    </row>
    <row r="34" spans="1:17" ht="19.5" thickBot="1" x14ac:dyDescent="0.35">
      <c r="A34" s="33"/>
      <c r="C34" s="29"/>
      <c r="D34" s="30"/>
      <c r="E34" s="38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5"/>
    </row>
    <row r="35" spans="1:17" x14ac:dyDescent="0.3">
      <c r="A35" s="33"/>
      <c r="Q35" s="35"/>
    </row>
    <row r="36" spans="1:17" x14ac:dyDescent="0.3">
      <c r="A36" s="33"/>
      <c r="C36" s="37" t="s">
        <v>26</v>
      </c>
      <c r="Q36" s="35"/>
    </row>
    <row r="37" spans="1:17" x14ac:dyDescent="0.3">
      <c r="A37" s="33"/>
      <c r="C37" s="37" t="s">
        <v>27</v>
      </c>
      <c r="Q37" s="35"/>
    </row>
    <row r="38" spans="1:17" x14ac:dyDescent="0.3">
      <c r="A38" s="33"/>
      <c r="C38" s="37" t="s">
        <v>28</v>
      </c>
      <c r="Q38" s="35"/>
    </row>
    <row r="39" spans="1:17" x14ac:dyDescent="0.3">
      <c r="A39" s="33"/>
      <c r="Q39" s="35"/>
    </row>
    <row r="40" spans="1:17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5"/>
      <c r="Q40" s="35"/>
    </row>
  </sheetData>
  <conditionalFormatting sqref="E18">
    <cfRule type="cellIs" dxfId="20" priority="38" operator="greaterThan">
      <formula>0</formula>
    </cfRule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33">
    <cfRule type="cellIs" dxfId="19" priority="36" operator="greaterThan">
      <formula>0</formula>
    </cfRule>
    <cfRule type="cellIs" dxfId="18" priority="37" operator="greaterThan">
      <formula>0</formula>
    </cfRule>
  </conditionalFormatting>
  <conditionalFormatting sqref="E18:M33">
    <cfRule type="cellIs" dxfId="17" priority="35" operator="greaterThan">
      <formula>0</formula>
    </cfRule>
  </conditionalFormatting>
  <conditionalFormatting sqref="F18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18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Cotton vs. Corn 1</vt:lpstr>
      <vt:lpstr>Cotton vs. Corn 2</vt:lpstr>
      <vt:lpstr>Cotton vs. Soybeans 1</vt:lpstr>
      <vt:lpstr>Cotton vs. Soybeans 2</vt:lpstr>
      <vt:lpstr>Corn vs. Soybeans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M Hilbun</cp:lastModifiedBy>
  <cp:lastPrinted>2013-11-14T15:11:52Z</cp:lastPrinted>
  <dcterms:created xsi:type="dcterms:W3CDTF">2012-04-19T17:26:15Z</dcterms:created>
  <dcterms:modified xsi:type="dcterms:W3CDTF">2018-12-14T15:19:44Z</dcterms:modified>
</cp:coreProperties>
</file>