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5 Row Crop Budgets\2025 Cotton\2025 Net Returns Comparison Aids\"/>
    </mc:Choice>
  </mc:AlternateContent>
  <xr:revisionPtr revIDLastSave="0" documentId="13_ncr:1_{6C56EE3E-C9C3-4D84-AA66-624ED2F422F6}" xr6:coauthVersionLast="47" xr6:coauthVersionMax="47" xr10:uidLastSave="{00000000-0000-0000-0000-000000000000}"/>
  <bookViews>
    <workbookView xWindow="28680" yWindow="-120" windowWidth="29040" windowHeight="15840" tabRatio="880" xr2:uid="{00000000-000D-0000-FFFF-FFFF00000000}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  <sheet name="Corn vs. Sorghum" sheetId="47" r:id="rId6"/>
    <sheet name="Sorghum vs. Soybeans" sheetId="49" r:id="rId7"/>
  </sheets>
  <definedNames>
    <definedName name="_xlnm.Print_Area" localSheetId="5">'Corn vs. Sorghum'!$A$1:$Q$40</definedName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  <definedName name="_xlnm.Print_Area" localSheetId="6">'Sorghum vs. Soybeans'!$A$1:$Q$40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7" l="1"/>
  <c r="G17" i="47" s="1"/>
  <c r="H17" i="47" s="1"/>
  <c r="I17" i="47" s="1"/>
  <c r="J17" i="47" s="1"/>
  <c r="K17" i="47" s="1"/>
  <c r="L17" i="47" s="1"/>
  <c r="M17" i="47" s="1"/>
  <c r="D19" i="49"/>
  <c r="D20" i="49" s="1"/>
  <c r="D21" i="49" s="1"/>
  <c r="D22" i="49" s="1"/>
  <c r="D23" i="49" s="1"/>
  <c r="D24" i="49" s="1"/>
  <c r="D25" i="49" s="1"/>
  <c r="D26" i="49" s="1"/>
  <c r="D27" i="49" s="1"/>
  <c r="D28" i="49" s="1"/>
  <c r="D29" i="49" s="1"/>
  <c r="D30" i="49" s="1"/>
  <c r="D31" i="49" s="1"/>
  <c r="D32" i="49" s="1"/>
  <c r="D33" i="49" s="1"/>
  <c r="E18" i="49"/>
  <c r="F17" i="49"/>
  <c r="F18" i="49" s="1"/>
  <c r="L14" i="49"/>
  <c r="F14" i="49"/>
  <c r="L13" i="49"/>
  <c r="L12" i="49" s="1"/>
  <c r="F13" i="49"/>
  <c r="F12" i="49" s="1"/>
  <c r="D19" i="47"/>
  <c r="E18" i="47"/>
  <c r="L14" i="47"/>
  <c r="F14" i="47"/>
  <c r="F12" i="47" s="1"/>
  <c r="L13" i="47"/>
  <c r="L12" i="47" s="1"/>
  <c r="F13" i="47"/>
  <c r="G17" i="49" l="1"/>
  <c r="E19" i="49"/>
  <c r="F19" i="49"/>
  <c r="H19" i="47"/>
  <c r="G18" i="47"/>
  <c r="F18" i="47"/>
  <c r="F19" i="47"/>
  <c r="D20" i="47"/>
  <c r="G19" i="47"/>
  <c r="E19" i="47"/>
  <c r="E18" i="46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F14" i="46"/>
  <c r="L13" i="46"/>
  <c r="F13" i="46"/>
  <c r="D19" i="45"/>
  <c r="L14" i="45"/>
  <c r="F14" i="45"/>
  <c r="F12" i="45" s="1"/>
  <c r="L13" i="45"/>
  <c r="L12" i="45" s="1"/>
  <c r="F13" i="45"/>
  <c r="F12" i="46" l="1"/>
  <c r="L12" i="46"/>
  <c r="G19" i="49"/>
  <c r="G18" i="49"/>
  <c r="H17" i="49"/>
  <c r="G20" i="49"/>
  <c r="F20" i="49"/>
  <c r="E20" i="49"/>
  <c r="H18" i="47"/>
  <c r="G20" i="47"/>
  <c r="D21" i="47"/>
  <c r="F20" i="47"/>
  <c r="I20" i="47"/>
  <c r="H20" i="47"/>
  <c r="E20" i="47"/>
  <c r="G17" i="46"/>
  <c r="G19" i="46" s="1"/>
  <c r="F19" i="46"/>
  <c r="H17" i="46"/>
  <c r="G17" i="45"/>
  <c r="G18" i="45" s="1"/>
  <c r="E19" i="45"/>
  <c r="F19" i="45"/>
  <c r="G19" i="45"/>
  <c r="D20" i="46"/>
  <c r="D20" i="45"/>
  <c r="G18" i="46" l="1"/>
  <c r="H19" i="49"/>
  <c r="H18" i="49"/>
  <c r="I17" i="49"/>
  <c r="H20" i="49"/>
  <c r="E21" i="49"/>
  <c r="G21" i="49"/>
  <c r="F21" i="49"/>
  <c r="H21" i="49"/>
  <c r="E21" i="47"/>
  <c r="I21" i="47"/>
  <c r="D22" i="47"/>
  <c r="J21" i="47"/>
  <c r="H21" i="47"/>
  <c r="G21" i="47"/>
  <c r="F21" i="47"/>
  <c r="I18" i="47"/>
  <c r="I19" i="47"/>
  <c r="H17" i="45"/>
  <c r="H19" i="45" s="1"/>
  <c r="E20" i="46"/>
  <c r="H20" i="46"/>
  <c r="F20" i="46"/>
  <c r="G20" i="46"/>
  <c r="I17" i="46"/>
  <c r="I20" i="46" s="1"/>
  <c r="H19" i="46"/>
  <c r="H18" i="46"/>
  <c r="G20" i="45"/>
  <c r="F20" i="45"/>
  <c r="E20" i="45"/>
  <c r="D21" i="46"/>
  <c r="D21" i="45"/>
  <c r="H20" i="45" l="1"/>
  <c r="I18" i="49"/>
  <c r="J17" i="49"/>
  <c r="J22" i="49" s="1"/>
  <c r="I19" i="49"/>
  <c r="I20" i="49"/>
  <c r="I22" i="49"/>
  <c r="H22" i="49"/>
  <c r="F22" i="49"/>
  <c r="G22" i="49"/>
  <c r="E22" i="49"/>
  <c r="I21" i="49"/>
  <c r="F22" i="47"/>
  <c r="E22" i="47"/>
  <c r="J22" i="47"/>
  <c r="I22" i="47"/>
  <c r="H22" i="47"/>
  <c r="G22" i="47"/>
  <c r="D23" i="47"/>
  <c r="J18" i="47"/>
  <c r="K22" i="47"/>
  <c r="J19" i="47"/>
  <c r="J20" i="47"/>
  <c r="H18" i="45"/>
  <c r="I17" i="45"/>
  <c r="I18" i="45" s="1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D22" i="46"/>
  <c r="D22" i="45"/>
  <c r="I23" i="49" l="1"/>
  <c r="H23" i="49"/>
  <c r="G23" i="49"/>
  <c r="F23" i="49"/>
  <c r="E23" i="49"/>
  <c r="J23" i="49"/>
  <c r="J18" i="49"/>
  <c r="K17" i="49"/>
  <c r="K23" i="49" s="1"/>
  <c r="J19" i="49"/>
  <c r="J20" i="49"/>
  <c r="J21" i="49"/>
  <c r="I23" i="47"/>
  <c r="H23" i="47"/>
  <c r="K23" i="47"/>
  <c r="J23" i="47"/>
  <c r="E23" i="47"/>
  <c r="G23" i="47"/>
  <c r="D24" i="47"/>
  <c r="F23" i="47"/>
  <c r="K18" i="47"/>
  <c r="K19" i="47"/>
  <c r="K20" i="47"/>
  <c r="K21" i="47"/>
  <c r="I21" i="45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K18" i="49" l="1"/>
  <c r="L17" i="49"/>
  <c r="L24" i="49" s="1"/>
  <c r="K19" i="49"/>
  <c r="K20" i="49"/>
  <c r="K21" i="49"/>
  <c r="K22" i="49"/>
  <c r="G24" i="49"/>
  <c r="F24" i="49"/>
  <c r="E24" i="49"/>
  <c r="I24" i="49"/>
  <c r="H24" i="49"/>
  <c r="K24" i="49"/>
  <c r="J24" i="49"/>
  <c r="G24" i="47"/>
  <c r="D25" i="47"/>
  <c r="F24" i="47"/>
  <c r="E24" i="47"/>
  <c r="L24" i="47"/>
  <c r="K24" i="47"/>
  <c r="J24" i="47"/>
  <c r="I24" i="47"/>
  <c r="H24" i="47"/>
  <c r="L18" i="47"/>
  <c r="L19" i="47"/>
  <c r="L20" i="47"/>
  <c r="L21" i="47"/>
  <c r="L22" i="47"/>
  <c r="L23" i="47"/>
  <c r="J18" i="45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K19" i="45"/>
  <c r="K20" i="45"/>
  <c r="D24" i="46"/>
  <c r="D24" i="45"/>
  <c r="L17" i="45" l="1"/>
  <c r="L23" i="45" s="1"/>
  <c r="K18" i="45"/>
  <c r="K23" i="45"/>
  <c r="L18" i="49"/>
  <c r="M17" i="49"/>
  <c r="M25" i="49" s="1"/>
  <c r="L19" i="49"/>
  <c r="L20" i="49"/>
  <c r="L21" i="49"/>
  <c r="L22" i="49"/>
  <c r="L23" i="49"/>
  <c r="E25" i="49"/>
  <c r="L25" i="49"/>
  <c r="K25" i="49"/>
  <c r="J25" i="49"/>
  <c r="H25" i="49"/>
  <c r="I25" i="49"/>
  <c r="G25" i="49"/>
  <c r="F25" i="49"/>
  <c r="M25" i="47"/>
  <c r="E25" i="47"/>
  <c r="L25" i="47"/>
  <c r="I25" i="47"/>
  <c r="H25" i="47"/>
  <c r="G25" i="47"/>
  <c r="F25" i="47"/>
  <c r="K25" i="47"/>
  <c r="J25" i="47"/>
  <c r="D26" i="47"/>
  <c r="M18" i="47"/>
  <c r="M19" i="47"/>
  <c r="M20" i="47"/>
  <c r="M21" i="47"/>
  <c r="M22" i="47"/>
  <c r="M23" i="47"/>
  <c r="M24" i="47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18" i="45"/>
  <c r="L19" i="45"/>
  <c r="L22" i="45"/>
  <c r="D25" i="46"/>
  <c r="D25" i="45"/>
  <c r="M17" i="45" l="1"/>
  <c r="M18" i="45" s="1"/>
  <c r="L21" i="45"/>
  <c r="L24" i="45"/>
  <c r="L20" i="45"/>
  <c r="K26" i="49"/>
  <c r="J26" i="49"/>
  <c r="I26" i="49"/>
  <c r="H26" i="49"/>
  <c r="E26" i="49"/>
  <c r="L26" i="49"/>
  <c r="G26" i="49"/>
  <c r="F26" i="49"/>
  <c r="M26" i="49"/>
  <c r="M18" i="49"/>
  <c r="M19" i="49"/>
  <c r="M20" i="49"/>
  <c r="M21" i="49"/>
  <c r="M22" i="49"/>
  <c r="M23" i="49"/>
  <c r="M24" i="49"/>
  <c r="K26" i="47"/>
  <c r="D27" i="47"/>
  <c r="M26" i="47"/>
  <c r="L26" i="47"/>
  <c r="J26" i="47"/>
  <c r="I26" i="47"/>
  <c r="H26" i="47"/>
  <c r="G26" i="47"/>
  <c r="F26" i="47"/>
  <c r="E26" i="47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19" i="45" l="1"/>
  <c r="I27" i="49"/>
  <c r="H27" i="49"/>
  <c r="G27" i="49"/>
  <c r="F27" i="49"/>
  <c r="K27" i="49"/>
  <c r="J27" i="49"/>
  <c r="M27" i="49"/>
  <c r="E27" i="49"/>
  <c r="L27" i="49"/>
  <c r="I27" i="47"/>
  <c r="H27" i="47"/>
  <c r="E27" i="47"/>
  <c r="G27" i="47"/>
  <c r="D28" i="47"/>
  <c r="F27" i="47"/>
  <c r="M27" i="47"/>
  <c r="L27" i="47"/>
  <c r="K27" i="47"/>
  <c r="J27" i="47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G28" i="49" l="1"/>
  <c r="F28" i="49"/>
  <c r="M28" i="49"/>
  <c r="E28" i="49"/>
  <c r="L28" i="49"/>
  <c r="J28" i="49"/>
  <c r="K28" i="49"/>
  <c r="I28" i="49"/>
  <c r="H28" i="49"/>
  <c r="G28" i="47"/>
  <c r="D29" i="47"/>
  <c r="F28" i="47"/>
  <c r="K28" i="47"/>
  <c r="J28" i="47"/>
  <c r="I28" i="47"/>
  <c r="M28" i="47"/>
  <c r="E28" i="47"/>
  <c r="L28" i="47"/>
  <c r="H28" i="47"/>
  <c r="M27" i="46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M29" i="49" l="1"/>
  <c r="E29" i="49"/>
  <c r="L29" i="49"/>
  <c r="K29" i="49"/>
  <c r="J29" i="49"/>
  <c r="G29" i="49"/>
  <c r="F29" i="49"/>
  <c r="I29" i="49"/>
  <c r="H29" i="49"/>
  <c r="M29" i="47"/>
  <c r="E29" i="47"/>
  <c r="F29" i="47"/>
  <c r="L29" i="47"/>
  <c r="K29" i="47"/>
  <c r="J29" i="47"/>
  <c r="I29" i="47"/>
  <c r="H29" i="47"/>
  <c r="G29" i="47"/>
  <c r="D30" i="47"/>
  <c r="G28" i="46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K30" i="49" l="1"/>
  <c r="J30" i="49"/>
  <c r="I30" i="49"/>
  <c r="H30" i="49"/>
  <c r="F30" i="49"/>
  <c r="L30" i="49"/>
  <c r="G30" i="49"/>
  <c r="M30" i="49"/>
  <c r="E30" i="49"/>
  <c r="K30" i="47"/>
  <c r="J30" i="47"/>
  <c r="G30" i="47"/>
  <c r="F30" i="47"/>
  <c r="E30" i="47"/>
  <c r="I30" i="47"/>
  <c r="H30" i="47"/>
  <c r="D31" i="47"/>
  <c r="M30" i="47"/>
  <c r="L30" i="47"/>
  <c r="L29" i="46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I31" i="49" l="1"/>
  <c r="H31" i="49"/>
  <c r="G31" i="49"/>
  <c r="F31" i="49"/>
  <c r="L31" i="49"/>
  <c r="K31" i="49"/>
  <c r="J31" i="49"/>
  <c r="M31" i="49"/>
  <c r="E31" i="49"/>
  <c r="I31" i="47"/>
  <c r="H31" i="47"/>
  <c r="M31" i="47"/>
  <c r="L31" i="47"/>
  <c r="G31" i="47"/>
  <c r="D32" i="47"/>
  <c r="F31" i="47"/>
  <c r="E31" i="47"/>
  <c r="K31" i="47"/>
  <c r="J31" i="47"/>
  <c r="M30" i="46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G32" i="49" l="1"/>
  <c r="F32" i="49"/>
  <c r="M32" i="49"/>
  <c r="E32" i="49"/>
  <c r="L32" i="49"/>
  <c r="H32" i="49"/>
  <c r="K32" i="49"/>
  <c r="J32" i="49"/>
  <c r="I32" i="49"/>
  <c r="G32" i="47"/>
  <c r="D33" i="47"/>
  <c r="I32" i="47"/>
  <c r="F32" i="47"/>
  <c r="M32" i="47"/>
  <c r="E32" i="47"/>
  <c r="L32" i="47"/>
  <c r="K32" i="47"/>
  <c r="J32" i="47"/>
  <c r="H32" i="47"/>
  <c r="M31" i="46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3" i="49" l="1"/>
  <c r="E33" i="49"/>
  <c r="L33" i="49"/>
  <c r="K33" i="49"/>
  <c r="J33" i="49"/>
  <c r="H33" i="49"/>
  <c r="F33" i="49"/>
  <c r="I33" i="49"/>
  <c r="G33" i="49"/>
  <c r="M33" i="47"/>
  <c r="E33" i="47"/>
  <c r="I33" i="47"/>
  <c r="H33" i="47"/>
  <c r="L33" i="47"/>
  <c r="K33" i="47"/>
  <c r="J33" i="47"/>
  <c r="G33" i="47"/>
  <c r="F33" i="47"/>
  <c r="M32" i="46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19" i="39"/>
  <c r="D20" i="39" s="1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<sst xmlns="http://schemas.openxmlformats.org/spreadsheetml/2006/main" count="217" uniqueCount="47">
  <si>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</si>
  <si>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</si>
  <si>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</si>
  <si>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</si>
  <si>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</si>
  <si>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</si>
  <si>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</si>
  <si>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</si>
  <si>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</si>
  <si>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</si>
  <si>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</si>
  <si>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</si>
  <si>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</si>
  <si>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</si>
  <si>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</si>
  <si>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</si>
  <si>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</si>
  <si>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</si>
  <si>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</si>
  <si>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</si>
  <si>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</si>
  <si>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</si>
  <si>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</si>
  <si>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</si>
  <si>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</si>
  <si>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</si>
  <si>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</si>
  <si>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</si>
  <si>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</si>
  <si>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</si>
  <si>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</si>
  <si>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</si>
  <si>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</si>
  <si>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</si>
  <si>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</si>
  <si>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</si>
  <si>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</si>
  <si>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</si>
  <si>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</si>
  <si>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Corn Net Return Advantage Compared to Sorghum Net Returns</t>
  </si>
  <si>
    <t>Sorghum Variable Costs =</t>
  </si>
  <si>
    <t>Sorghum Expected Yield =</t>
  </si>
  <si>
    <t>Sorghum Share Rent =</t>
  </si>
  <si>
    <t>Sorghum Cash Rent =</t>
  </si>
  <si>
    <t>Sorghum Price ($/bu)</t>
  </si>
  <si>
    <t>Sorghum Net Return Advantage Compared to Soybean Net Returns</t>
  </si>
  <si>
    <t>1/1/2025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</si>
</sst>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  <xf numFmtId="0" fontId="1" fillId="2" borderId="9" xfId="0" applyFont="1" applyFill="1" applyBorder="1"/>
  </cellXfs>
  <cellStyles count="1">
    <cellStyle name="Normal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zoomScale="75" zoomScaleNormal="75" workbookViewId="0">
      <selection activeCell="U22" sqref="U2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4.3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749</v>
      </c>
      <c r="G8" s="5" t="s">
        <v>5</v>
      </c>
      <c r="H8" s="5"/>
      <c r="I8" s="5"/>
      <c r="J8" s="5"/>
      <c r="K8" s="7" t="s">
        <v>4</v>
      </c>
      <c r="L8" s="38">
        <v>621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8</v>
      </c>
      <c r="L9" s="39">
        <v>160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5"/>
      <c r="O17" s="28"/>
      <c r="Q17" s="34"/>
    </row>
    <row r="18" spans="1:17" x14ac:dyDescent="0.3">
      <c r="A18" s="32"/>
      <c r="C18" s="27"/>
      <c r="D18" s="10">
        <v>0.65</v>
      </c>
      <c r="E18" s="16">
        <f t="shared" ref="E18:M18" si="1">(($D$18*E17*(1-$F$10))-$F$8-$F$11)-(($L$7*$L$9*(1-$L$10))-$L$8-$L$11)</f>
        <v>-158.39999999999998</v>
      </c>
      <c r="F18" s="17">
        <f t="shared" si="1"/>
        <v>-132.39999999999998</v>
      </c>
      <c r="G18" s="17">
        <f t="shared" si="1"/>
        <v>-106.39999999999998</v>
      </c>
      <c r="H18" s="17">
        <f t="shared" si="1"/>
        <v>-80.399999999999977</v>
      </c>
      <c r="I18" s="17">
        <f t="shared" si="1"/>
        <v>-54.399999999999977</v>
      </c>
      <c r="J18" s="17">
        <f t="shared" si="1"/>
        <v>-28.399999999999977</v>
      </c>
      <c r="K18" s="17">
        <f t="shared" si="1"/>
        <v>-2.3999999999999773</v>
      </c>
      <c r="L18" s="17">
        <f t="shared" si="1"/>
        <v>23.600000000000023</v>
      </c>
      <c r="M18" s="18">
        <f t="shared" si="1"/>
        <v>49.600000000000023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0.67</v>
      </c>
      <c r="E19" s="19">
        <f t="shared" ref="E19:M19" si="3">(($D$19*E17*(1-$F$10))-$F$8-$F$11)-(($L$7*$L$9*(1-$L$10))-$L$8-$L$11)</f>
        <v>-142.39999999999998</v>
      </c>
      <c r="F19" s="12">
        <f t="shared" si="3"/>
        <v>-115.59999999999991</v>
      </c>
      <c r="G19" s="12">
        <f t="shared" si="3"/>
        <v>-88.799999999999955</v>
      </c>
      <c r="H19" s="12">
        <f t="shared" si="3"/>
        <v>-61.999999999999886</v>
      </c>
      <c r="I19" s="12">
        <f t="shared" si="3"/>
        <v>-35.199999999999932</v>
      </c>
      <c r="J19" s="12">
        <f t="shared" si="3"/>
        <v>-8.3999999999999773</v>
      </c>
      <c r="K19" s="12">
        <f t="shared" si="3"/>
        <v>18.400000000000091</v>
      </c>
      <c r="L19" s="12">
        <f t="shared" si="3"/>
        <v>45.200000000000045</v>
      </c>
      <c r="M19" s="20">
        <f t="shared" si="3"/>
        <v>72.000000000000114</v>
      </c>
      <c r="N19" s="5"/>
      <c r="O19" s="28"/>
      <c r="Q19" s="34"/>
    </row>
    <row r="20" spans="1:17" x14ac:dyDescent="0.3">
      <c r="A20" s="32"/>
      <c r="C20" s="27"/>
      <c r="D20" s="11">
        <f t="shared" si="2"/>
        <v>0.69000000000000006</v>
      </c>
      <c r="E20" s="19">
        <f t="shared" ref="E20:M20" si="4">(($D$20*E17*(1-$F$10))-$F$8-$F$11)-(($L$7*$L$9*(1-$L$10))-$L$8-$L$11)</f>
        <v>-126.39999999999986</v>
      </c>
      <c r="F20" s="12">
        <f t="shared" si="4"/>
        <v>-98.799999999999841</v>
      </c>
      <c r="G20" s="12">
        <f t="shared" si="4"/>
        <v>-71.199999999999818</v>
      </c>
      <c r="H20" s="12">
        <f t="shared" si="4"/>
        <v>-43.599999999999795</v>
      </c>
      <c r="I20" s="12">
        <f t="shared" si="4"/>
        <v>-15.999999999999886</v>
      </c>
      <c r="J20" s="12">
        <f t="shared" si="4"/>
        <v>11.600000000000136</v>
      </c>
      <c r="K20" s="12">
        <f t="shared" si="4"/>
        <v>39.200000000000159</v>
      </c>
      <c r="L20" s="12">
        <f t="shared" si="4"/>
        <v>66.800000000000182</v>
      </c>
      <c r="M20" s="20">
        <f t="shared" si="4"/>
        <v>94.400000000000205</v>
      </c>
      <c r="N20" s="5"/>
      <c r="O20" s="28"/>
      <c r="Q20" s="34"/>
    </row>
    <row r="21" spans="1:17" x14ac:dyDescent="0.3">
      <c r="A21" s="32"/>
      <c r="C21" s="27"/>
      <c r="D21" s="11">
        <f t="shared" si="2"/>
        <v>0.71000000000000008</v>
      </c>
      <c r="E21" s="19">
        <f t="shared" ref="E21:M21" si="5">(($D$21*E17*(1-$F$10))-$F$8-$F$11)-(($L$7*$L$9*(1-$L$10))-$L$8-$L$11)</f>
        <v>-110.39999999999986</v>
      </c>
      <c r="F21" s="12">
        <f t="shared" si="5"/>
        <v>-81.999999999999886</v>
      </c>
      <c r="G21" s="12">
        <f t="shared" si="5"/>
        <v>-53.599999999999795</v>
      </c>
      <c r="H21" s="12">
        <f t="shared" si="5"/>
        <v>-25.199999999999818</v>
      </c>
      <c r="I21" s="12">
        <f t="shared" si="5"/>
        <v>3.2000000000001592</v>
      </c>
      <c r="J21" s="12">
        <f t="shared" si="5"/>
        <v>31.600000000000136</v>
      </c>
      <c r="K21" s="12">
        <f t="shared" si="5"/>
        <v>60.000000000000114</v>
      </c>
      <c r="L21" s="12">
        <f t="shared" si="5"/>
        <v>88.400000000000205</v>
      </c>
      <c r="M21" s="20">
        <f t="shared" si="5"/>
        <v>116.80000000000018</v>
      </c>
      <c r="N21" s="5"/>
      <c r="O21" s="28"/>
      <c r="Q21" s="34"/>
    </row>
    <row r="22" spans="1:17" x14ac:dyDescent="0.3">
      <c r="A22" s="32"/>
      <c r="C22" s="27"/>
      <c r="D22" s="11">
        <f t="shared" si="2"/>
        <v>0.73000000000000009</v>
      </c>
      <c r="E22" s="19">
        <f t="shared" ref="E22:M22" si="6">(($D$22*E17*(1-$F$10))-$F$8-$F$11)-(($L$7*$L$9*(1-$L$10))-$L$8-$L$11)</f>
        <v>-94.399999999999864</v>
      </c>
      <c r="F22" s="12">
        <f t="shared" si="6"/>
        <v>-65.199999999999818</v>
      </c>
      <c r="G22" s="12">
        <f t="shared" si="6"/>
        <v>-35.999999999999886</v>
      </c>
      <c r="H22" s="12">
        <f t="shared" si="6"/>
        <v>-6.7999999999998408</v>
      </c>
      <c r="I22" s="12">
        <f t="shared" si="6"/>
        <v>22.400000000000205</v>
      </c>
      <c r="J22" s="12">
        <f t="shared" si="6"/>
        <v>51.600000000000136</v>
      </c>
      <c r="K22" s="12">
        <f t="shared" si="6"/>
        <v>80.800000000000182</v>
      </c>
      <c r="L22" s="12">
        <f t="shared" si="6"/>
        <v>110.00000000000011</v>
      </c>
      <c r="M22" s="20">
        <f t="shared" si="6"/>
        <v>139.20000000000016</v>
      </c>
      <c r="N22" s="5"/>
      <c r="O22" s="28"/>
      <c r="Q22" s="34"/>
    </row>
    <row r="23" spans="1:17" x14ac:dyDescent="0.3">
      <c r="A23" s="32"/>
      <c r="C23" s="27"/>
      <c r="D23" s="11">
        <f t="shared" si="2"/>
        <v>0.75000000000000011</v>
      </c>
      <c r="E23" s="19">
        <f t="shared" ref="E23:M23" si="7">(($D$23*E17*(1-$F$10))-$F$8-$F$11)-(($L$7*$L$9*(1-$L$10))-$L$8-$L$11)</f>
        <v>-78.399999999999864</v>
      </c>
      <c r="F23" s="12">
        <f t="shared" si="7"/>
        <v>-48.399999999999864</v>
      </c>
      <c r="G23" s="12">
        <f t="shared" si="7"/>
        <v>-18.399999999999864</v>
      </c>
      <c r="H23" s="12">
        <f t="shared" si="7"/>
        <v>11.600000000000136</v>
      </c>
      <c r="I23" s="12">
        <f t="shared" si="7"/>
        <v>41.600000000000136</v>
      </c>
      <c r="J23" s="12">
        <f t="shared" si="7"/>
        <v>71.600000000000136</v>
      </c>
      <c r="K23" s="12">
        <f t="shared" si="7"/>
        <v>101.60000000000014</v>
      </c>
      <c r="L23" s="12">
        <f t="shared" si="7"/>
        <v>131.60000000000014</v>
      </c>
      <c r="M23" s="20">
        <f t="shared" si="7"/>
        <v>161.60000000000025</v>
      </c>
      <c r="N23" s="5"/>
      <c r="O23" s="28"/>
      <c r="Q23" s="34"/>
    </row>
    <row r="24" spans="1:17" x14ac:dyDescent="0.3">
      <c r="A24" s="32"/>
      <c r="C24" s="27"/>
      <c r="D24" s="11">
        <f t="shared" si="2"/>
        <v>0.77000000000000013</v>
      </c>
      <c r="E24" s="19">
        <f t="shared" ref="E24:M24" si="8">(($D$24*E17*(1-$F$10))-$F$8-$F$11)-(($L$7*$L$9*(1-$L$10))-$L$8-$L$11)</f>
        <v>-62.399999999999864</v>
      </c>
      <c r="F24" s="12">
        <f t="shared" si="8"/>
        <v>-31.599999999999795</v>
      </c>
      <c r="G24" s="12">
        <f t="shared" si="8"/>
        <v>-0.79999999999984084</v>
      </c>
      <c r="H24" s="12">
        <f t="shared" si="8"/>
        <v>30.000000000000114</v>
      </c>
      <c r="I24" s="12">
        <f t="shared" si="8"/>
        <v>60.800000000000182</v>
      </c>
      <c r="J24" s="12">
        <f t="shared" si="8"/>
        <v>91.600000000000136</v>
      </c>
      <c r="K24" s="12">
        <f t="shared" si="8"/>
        <v>122.4000000000002</v>
      </c>
      <c r="L24" s="12">
        <f t="shared" si="8"/>
        <v>153.20000000000027</v>
      </c>
      <c r="M24" s="20">
        <f t="shared" si="8"/>
        <v>184.00000000000023</v>
      </c>
      <c r="N24" s="5"/>
      <c r="O24" s="28"/>
      <c r="Q24" s="34"/>
    </row>
    <row r="25" spans="1:17" x14ac:dyDescent="0.3">
      <c r="A25" s="32"/>
      <c r="C25" s="27"/>
      <c r="D25" s="11">
        <f t="shared" si="2"/>
        <v>0.79000000000000015</v>
      </c>
      <c r="E25" s="19">
        <f t="shared" ref="E25:M25" si="9">(($D$25*E17*(1-$F$10))-$F$8-$F$11)-(($L$7*$L$9*(1-$L$10))-$L$8-$L$11)</f>
        <v>-46.399999999999864</v>
      </c>
      <c r="F25" s="12">
        <f t="shared" si="9"/>
        <v>-14.799999999999841</v>
      </c>
      <c r="G25" s="12">
        <f t="shared" si="9"/>
        <v>16.800000000000182</v>
      </c>
      <c r="H25" s="12">
        <f t="shared" si="9"/>
        <v>48.400000000000205</v>
      </c>
      <c r="I25" s="12">
        <f t="shared" si="9"/>
        <v>80.000000000000227</v>
      </c>
      <c r="J25" s="12">
        <f t="shared" si="9"/>
        <v>111.60000000000025</v>
      </c>
      <c r="K25" s="12">
        <f t="shared" si="9"/>
        <v>143.20000000000027</v>
      </c>
      <c r="L25" s="12">
        <f t="shared" si="9"/>
        <v>174.8000000000003</v>
      </c>
      <c r="M25" s="20">
        <f t="shared" si="9"/>
        <v>206.4000000000002</v>
      </c>
      <c r="N25" s="5"/>
      <c r="O25" s="28"/>
      <c r="Q25" s="34"/>
    </row>
    <row r="26" spans="1:17" x14ac:dyDescent="0.3">
      <c r="A26" s="32"/>
      <c r="C26" s="27"/>
      <c r="D26" s="11">
        <f t="shared" si="2"/>
        <v>0.81000000000000016</v>
      </c>
      <c r="E26" s="19">
        <f t="shared" ref="E26:M26" si="10">(($D$26*E17*(1-$F$10))-$F$8-$F$11)-(($L$7*$L$9*(1-$L$10))-$L$8-$L$11)</f>
        <v>-30.399999999999864</v>
      </c>
      <c r="F26" s="12">
        <f t="shared" si="10"/>
        <v>2.0000000000002274</v>
      </c>
      <c r="G26" s="12">
        <f t="shared" si="10"/>
        <v>34.400000000000205</v>
      </c>
      <c r="H26" s="12">
        <f t="shared" si="10"/>
        <v>66.800000000000296</v>
      </c>
      <c r="I26" s="12">
        <f t="shared" si="10"/>
        <v>99.200000000000273</v>
      </c>
      <c r="J26" s="12">
        <f t="shared" si="10"/>
        <v>131.60000000000025</v>
      </c>
      <c r="K26" s="12">
        <f t="shared" si="10"/>
        <v>164.00000000000023</v>
      </c>
      <c r="L26" s="12">
        <f t="shared" si="10"/>
        <v>196.4000000000002</v>
      </c>
      <c r="M26" s="20">
        <f t="shared" si="10"/>
        <v>228.8000000000003</v>
      </c>
      <c r="N26" s="5"/>
      <c r="O26" s="28"/>
      <c r="Q26" s="34"/>
    </row>
    <row r="27" spans="1:17" x14ac:dyDescent="0.3">
      <c r="A27" s="32"/>
      <c r="C27" s="27"/>
      <c r="D27" s="11">
        <f t="shared" si="2"/>
        <v>0.83000000000000018</v>
      </c>
      <c r="E27" s="19">
        <f t="shared" ref="E27:M27" si="11">(($D$27*E17*(1-$F$10))-$F$8-$F$11)-(($L$7*$L$9*(1-$L$10))-$L$8-$L$11)</f>
        <v>-14.39999999999975</v>
      </c>
      <c r="F27" s="12">
        <f t="shared" si="11"/>
        <v>18.800000000000296</v>
      </c>
      <c r="G27" s="12">
        <f t="shared" si="11"/>
        <v>52.000000000000227</v>
      </c>
      <c r="H27" s="12">
        <f t="shared" si="11"/>
        <v>85.200000000000273</v>
      </c>
      <c r="I27" s="12">
        <f t="shared" si="11"/>
        <v>118.4000000000002</v>
      </c>
      <c r="J27" s="12">
        <f t="shared" si="11"/>
        <v>151.60000000000025</v>
      </c>
      <c r="K27" s="12">
        <f t="shared" si="11"/>
        <v>184.8000000000003</v>
      </c>
      <c r="L27" s="12">
        <f t="shared" si="11"/>
        <v>218.00000000000023</v>
      </c>
      <c r="M27" s="20">
        <f t="shared" si="11"/>
        <v>251.20000000000027</v>
      </c>
      <c r="N27" s="5"/>
      <c r="O27" s="28"/>
      <c r="Q27" s="34"/>
    </row>
    <row r="28" spans="1:17" x14ac:dyDescent="0.3">
      <c r="A28" s="32"/>
      <c r="C28" s="27"/>
      <c r="D28" s="11">
        <f t="shared" si="2"/>
        <v>0.8500000000000002</v>
      </c>
      <c r="E28" s="19">
        <f t="shared" ref="E28:M28" si="12">(($D$28*E17*(1-$F$10))-$F$8-$F$11)-(($L$7*$L$9*(1-$L$10))-$L$8-$L$11)</f>
        <v>1.6000000000002501</v>
      </c>
      <c r="F28" s="12">
        <f t="shared" si="12"/>
        <v>35.60000000000025</v>
      </c>
      <c r="G28" s="12">
        <f t="shared" si="12"/>
        <v>69.60000000000025</v>
      </c>
      <c r="H28" s="12">
        <f t="shared" si="12"/>
        <v>103.60000000000025</v>
      </c>
      <c r="I28" s="12">
        <f t="shared" si="12"/>
        <v>137.60000000000025</v>
      </c>
      <c r="J28" s="12">
        <f t="shared" si="12"/>
        <v>171.60000000000025</v>
      </c>
      <c r="K28" s="12">
        <f t="shared" si="12"/>
        <v>205.60000000000025</v>
      </c>
      <c r="L28" s="12">
        <f t="shared" si="12"/>
        <v>239.60000000000025</v>
      </c>
      <c r="M28" s="20">
        <f t="shared" si="12"/>
        <v>273.60000000000025</v>
      </c>
      <c r="N28" s="5"/>
      <c r="O28" s="28"/>
      <c r="Q28" s="34"/>
    </row>
    <row r="29" spans="1:17" x14ac:dyDescent="0.3">
      <c r="A29" s="32"/>
      <c r="C29" s="27"/>
      <c r="D29" s="11">
        <f t="shared" si="2"/>
        <v>0.87000000000000022</v>
      </c>
      <c r="E29" s="19">
        <f t="shared" ref="E29:M29" si="13">(($D$29*E17*(1-$F$10))-$F$8-$F$11)-(($L$7*$L$9*(1-$L$10))-$L$8-$L$11)</f>
        <v>17.60000000000025</v>
      </c>
      <c r="F29" s="12">
        <f t="shared" si="13"/>
        <v>52.400000000000205</v>
      </c>
      <c r="G29" s="12">
        <f t="shared" si="13"/>
        <v>87.200000000000273</v>
      </c>
      <c r="H29" s="12">
        <f t="shared" si="13"/>
        <v>122.00000000000023</v>
      </c>
      <c r="I29" s="12">
        <f t="shared" si="13"/>
        <v>156.8000000000003</v>
      </c>
      <c r="J29" s="12">
        <f t="shared" si="13"/>
        <v>191.60000000000025</v>
      </c>
      <c r="K29" s="12">
        <f t="shared" si="13"/>
        <v>226.4000000000002</v>
      </c>
      <c r="L29" s="12">
        <f t="shared" si="13"/>
        <v>261.20000000000027</v>
      </c>
      <c r="M29" s="20">
        <f t="shared" si="13"/>
        <v>296.00000000000023</v>
      </c>
      <c r="N29" s="5"/>
      <c r="O29" s="28"/>
      <c r="Q29" s="34"/>
    </row>
    <row r="30" spans="1:17" x14ac:dyDescent="0.3">
      <c r="A30" s="32"/>
      <c r="C30" s="27"/>
      <c r="D30" s="11">
        <f t="shared" si="2"/>
        <v>0.89000000000000024</v>
      </c>
      <c r="E30" s="19">
        <f t="shared" ref="E30:M30" si="14">(($D$30*E17*(1-$F$10))-$F$8-$F$11)-(($L$7*$L$9*(1-$L$10))-$L$8-$L$11)</f>
        <v>33.60000000000025</v>
      </c>
      <c r="F30" s="12">
        <f t="shared" si="14"/>
        <v>69.200000000000273</v>
      </c>
      <c r="G30" s="12">
        <f t="shared" si="14"/>
        <v>104.8000000000003</v>
      </c>
      <c r="H30" s="12">
        <f t="shared" si="14"/>
        <v>140.4000000000002</v>
      </c>
      <c r="I30" s="12">
        <f t="shared" si="14"/>
        <v>176.00000000000023</v>
      </c>
      <c r="J30" s="12">
        <f t="shared" si="14"/>
        <v>211.60000000000025</v>
      </c>
      <c r="K30" s="12">
        <f t="shared" si="14"/>
        <v>247.20000000000027</v>
      </c>
      <c r="L30" s="12">
        <f t="shared" si="14"/>
        <v>282.8000000000003</v>
      </c>
      <c r="M30" s="20">
        <f t="shared" si="14"/>
        <v>318.4000000000002</v>
      </c>
      <c r="N30" s="5"/>
      <c r="O30" s="28"/>
      <c r="Q30" s="34"/>
    </row>
    <row r="31" spans="1:17" x14ac:dyDescent="0.3">
      <c r="A31" s="32"/>
      <c r="C31" s="27"/>
      <c r="D31" s="11">
        <f t="shared" si="2"/>
        <v>0.91000000000000025</v>
      </c>
      <c r="E31" s="19">
        <f t="shared" ref="E31:M31" si="15">(($D$31*E17*(1-$F$10))-$F$8-$F$11)-(($L$7*$L$9*(1-$L$10))-$L$8-$L$11)</f>
        <v>49.60000000000025</v>
      </c>
      <c r="F31" s="12">
        <f t="shared" si="15"/>
        <v>86.000000000000227</v>
      </c>
      <c r="G31" s="12">
        <f t="shared" si="15"/>
        <v>122.4000000000002</v>
      </c>
      <c r="H31" s="12">
        <f t="shared" si="15"/>
        <v>158.8000000000003</v>
      </c>
      <c r="I31" s="12">
        <f t="shared" si="15"/>
        <v>195.20000000000027</v>
      </c>
      <c r="J31" s="12">
        <f t="shared" si="15"/>
        <v>231.60000000000025</v>
      </c>
      <c r="K31" s="12">
        <f t="shared" si="15"/>
        <v>268.00000000000023</v>
      </c>
      <c r="L31" s="12">
        <f t="shared" si="15"/>
        <v>304.40000000000043</v>
      </c>
      <c r="M31" s="20">
        <f t="shared" si="15"/>
        <v>340.80000000000041</v>
      </c>
      <c r="N31" s="5"/>
      <c r="O31" s="28"/>
      <c r="Q31" s="34"/>
    </row>
    <row r="32" spans="1:17" x14ac:dyDescent="0.3">
      <c r="A32" s="32"/>
      <c r="C32" s="27"/>
      <c r="D32" s="11">
        <f t="shared" si="2"/>
        <v>0.93000000000000027</v>
      </c>
      <c r="E32" s="19">
        <f t="shared" ref="E32:M32" si="16">(($D$32*E17*(1-$F$10))-$F$8-$F$11)-(($L$7*$L$9*(1-$L$10))-$L$8-$L$11)</f>
        <v>65.60000000000025</v>
      </c>
      <c r="F32" s="12">
        <f t="shared" si="16"/>
        <v>102.8000000000003</v>
      </c>
      <c r="G32" s="12">
        <f t="shared" si="16"/>
        <v>140.00000000000034</v>
      </c>
      <c r="H32" s="12">
        <f t="shared" si="16"/>
        <v>177.20000000000027</v>
      </c>
      <c r="I32" s="12">
        <f t="shared" si="16"/>
        <v>214.4000000000002</v>
      </c>
      <c r="J32" s="12">
        <f t="shared" si="16"/>
        <v>251.60000000000025</v>
      </c>
      <c r="K32" s="12">
        <f t="shared" si="16"/>
        <v>288.80000000000041</v>
      </c>
      <c r="L32" s="12">
        <f t="shared" si="16"/>
        <v>326.00000000000045</v>
      </c>
      <c r="M32" s="20">
        <f t="shared" si="16"/>
        <v>363.20000000000039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0.95000000000000029</v>
      </c>
      <c r="E33" s="21">
        <f t="shared" ref="E33:M33" si="17">(($D$33*E17*(1-$F$10))-$F$8-$F$11)-(($L$7*$L$9*(1-$L$10))-$L$8-$L$11)</f>
        <v>81.600000000000364</v>
      </c>
      <c r="F33" s="22">
        <f t="shared" si="17"/>
        <v>119.60000000000036</v>
      </c>
      <c r="G33" s="22">
        <f t="shared" si="17"/>
        <v>157.60000000000025</v>
      </c>
      <c r="H33" s="22">
        <f t="shared" si="17"/>
        <v>195.60000000000025</v>
      </c>
      <c r="I33" s="22">
        <f t="shared" si="17"/>
        <v>233.60000000000048</v>
      </c>
      <c r="J33" s="22">
        <f t="shared" si="17"/>
        <v>271.60000000000048</v>
      </c>
      <c r="K33" s="22">
        <f t="shared" si="17"/>
        <v>309.60000000000048</v>
      </c>
      <c r="L33" s="22">
        <f t="shared" si="17"/>
        <v>347.60000000000048</v>
      </c>
      <c r="M33" s="23">
        <f t="shared" si="17"/>
        <v>385.60000000000048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38" priority="37" operator="greaterThan">
      <formula>0</formula>
    </cfRule>
  </conditionalFormatting>
  <conditionalFormatting sqref="E18:M33">
    <cfRule type="cellIs" dxfId="37" priority="55" operator="greaterThan">
      <formula>0</formula>
    </cfRule>
    <cfRule type="cellIs" dxfId="36" priority="53" operator="greaterThan">
      <formula>0</formula>
    </cfRule>
  </conditionalFormatting>
  <conditionalFormatting sqref="F18">
    <cfRule type="colorScale" priority="5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35" priority="5" operator="greaterThan">
      <formula>0</formula>
    </cfRule>
    <cfRule type="cellIs" dxfId="34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44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24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22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ellIs" dxfId="33" priority="3" operator="greaterThan">
      <formula>0</formula>
    </cfRule>
    <cfRule type="cellIs" dxfId="32" priority="1" operator="greaterThan">
      <formula>0</formula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749</v>
      </c>
      <c r="G8" s="5" t="s">
        <v>5</v>
      </c>
      <c r="H8" s="5"/>
      <c r="I8" s="5"/>
      <c r="J8" s="5"/>
      <c r="K8" s="7" t="s">
        <v>4</v>
      </c>
      <c r="L8" s="38">
        <v>621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8</v>
      </c>
      <c r="L9" s="39">
        <v>160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37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3.8</v>
      </c>
      <c r="F17" s="11">
        <f t="shared" ref="F17:M17" si="0">E17+0.25</f>
        <v>4.05</v>
      </c>
      <c r="G17" s="11">
        <f t="shared" si="0"/>
        <v>4.3</v>
      </c>
      <c r="H17" s="11">
        <f t="shared" si="0"/>
        <v>4.55</v>
      </c>
      <c r="I17" s="11">
        <f t="shared" si="0"/>
        <v>4.8</v>
      </c>
      <c r="J17" s="11">
        <f t="shared" si="0"/>
        <v>5.05</v>
      </c>
      <c r="K17" s="11">
        <f t="shared" si="0"/>
        <v>5.3</v>
      </c>
      <c r="L17" s="11">
        <f t="shared" si="0"/>
        <v>5.55</v>
      </c>
      <c r="M17" s="11">
        <f t="shared" si="0"/>
        <v>5.8</v>
      </c>
      <c r="N17" s="5"/>
      <c r="O17" s="28"/>
      <c r="Q17" s="34"/>
    </row>
    <row r="18" spans="1:17" x14ac:dyDescent="0.3">
      <c r="A18" s="32"/>
      <c r="C18" s="27"/>
      <c r="D18" s="10">
        <v>0.65</v>
      </c>
      <c r="E18" s="16">
        <f t="shared" ref="E18:M18" si="1">(($D$18*$F$9*(1-$F$10))-$F$8-$F$11)-((E17*$L$9*(1-$L$10))-$L$8-$L$11)</f>
        <v>-68.400000000000034</v>
      </c>
      <c r="F18" s="17">
        <f t="shared" si="1"/>
        <v>-100.39999999999998</v>
      </c>
      <c r="G18" s="17">
        <f t="shared" si="1"/>
        <v>-132.39999999999998</v>
      </c>
      <c r="H18" s="17">
        <f t="shared" si="1"/>
        <v>-164.39999999999998</v>
      </c>
      <c r="I18" s="17">
        <f t="shared" si="1"/>
        <v>-196.40000000000009</v>
      </c>
      <c r="J18" s="17">
        <f t="shared" si="1"/>
        <v>-228.40000000000009</v>
      </c>
      <c r="K18" s="17">
        <f t="shared" si="1"/>
        <v>-260.40000000000009</v>
      </c>
      <c r="L18" s="17">
        <f t="shared" si="1"/>
        <v>-292.40000000000009</v>
      </c>
      <c r="M18" s="18">
        <f t="shared" si="1"/>
        <v>-324.40000000000009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0.67</v>
      </c>
      <c r="E19" s="19">
        <f t="shared" ref="E19:M19" si="3">(($D$19*$F$9*(1-$F$10))-$F$8-$F$11)-((E17*$L$9*(1-$L$10))-$L$8-$L$11)</f>
        <v>-51.599999999999966</v>
      </c>
      <c r="F19" s="12">
        <f t="shared" si="3"/>
        <v>-83.599999999999909</v>
      </c>
      <c r="G19" s="12">
        <f t="shared" si="3"/>
        <v>-115.59999999999991</v>
      </c>
      <c r="H19" s="12">
        <f t="shared" si="3"/>
        <v>-147.59999999999991</v>
      </c>
      <c r="I19" s="12">
        <f t="shared" si="3"/>
        <v>-179.60000000000002</v>
      </c>
      <c r="J19" s="12">
        <f t="shared" si="3"/>
        <v>-211.60000000000002</v>
      </c>
      <c r="K19" s="12">
        <f t="shared" si="3"/>
        <v>-243.60000000000002</v>
      </c>
      <c r="L19" s="12">
        <f t="shared" si="3"/>
        <v>-275.60000000000002</v>
      </c>
      <c r="M19" s="20">
        <f t="shared" si="3"/>
        <v>-307.60000000000002</v>
      </c>
      <c r="N19" s="5"/>
      <c r="O19" s="28"/>
      <c r="Q19" s="34"/>
    </row>
    <row r="20" spans="1:17" x14ac:dyDescent="0.3">
      <c r="A20" s="32"/>
      <c r="C20" s="27"/>
      <c r="D20" s="11">
        <f t="shared" si="2"/>
        <v>0.69000000000000006</v>
      </c>
      <c r="E20" s="19">
        <f t="shared" ref="E20:M20" si="4">(($D$20*$F$9*(1-$F$10))-$F$8-$F$11)-((E17*$L$9*(1-$L$10))-$L$8-$L$11)</f>
        <v>-34.799999999999898</v>
      </c>
      <c r="F20" s="12">
        <f t="shared" si="4"/>
        <v>-66.799999999999841</v>
      </c>
      <c r="G20" s="12">
        <f t="shared" si="4"/>
        <v>-98.799999999999841</v>
      </c>
      <c r="H20" s="12">
        <f t="shared" si="4"/>
        <v>-130.79999999999984</v>
      </c>
      <c r="I20" s="12">
        <f t="shared" si="4"/>
        <v>-162.79999999999995</v>
      </c>
      <c r="J20" s="12">
        <f t="shared" si="4"/>
        <v>-194.79999999999995</v>
      </c>
      <c r="K20" s="12">
        <f t="shared" si="4"/>
        <v>-226.79999999999995</v>
      </c>
      <c r="L20" s="12">
        <f t="shared" si="4"/>
        <v>-258.79999999999995</v>
      </c>
      <c r="M20" s="20">
        <f t="shared" si="4"/>
        <v>-290.79999999999995</v>
      </c>
      <c r="N20" s="5"/>
      <c r="O20" s="28"/>
      <c r="Q20" s="34"/>
    </row>
    <row r="21" spans="1:17" x14ac:dyDescent="0.3">
      <c r="A21" s="32"/>
      <c r="C21" s="27"/>
      <c r="D21" s="11">
        <f t="shared" si="2"/>
        <v>0.71000000000000008</v>
      </c>
      <c r="E21" s="19">
        <f t="shared" ref="E21:M21" si="5">(($D$21*$F$9*(1-$F$10))-$F$8-$F$11)-((E17*$L$9*(1-$L$10))-$L$8-$L$11)</f>
        <v>-17.999999999999943</v>
      </c>
      <c r="F21" s="12">
        <f t="shared" si="5"/>
        <v>-49.999999999999886</v>
      </c>
      <c r="G21" s="12">
        <f t="shared" si="5"/>
        <v>-81.999999999999886</v>
      </c>
      <c r="H21" s="12">
        <f t="shared" si="5"/>
        <v>-113.99999999999989</v>
      </c>
      <c r="I21" s="12">
        <f t="shared" si="5"/>
        <v>-146</v>
      </c>
      <c r="J21" s="12">
        <f t="shared" si="5"/>
        <v>-178</v>
      </c>
      <c r="K21" s="12">
        <f t="shared" si="5"/>
        <v>-210</v>
      </c>
      <c r="L21" s="12">
        <f t="shared" si="5"/>
        <v>-242</v>
      </c>
      <c r="M21" s="20">
        <f t="shared" si="5"/>
        <v>-274</v>
      </c>
      <c r="N21" s="5"/>
      <c r="O21" s="28"/>
      <c r="Q21" s="34"/>
    </row>
    <row r="22" spans="1:17" x14ac:dyDescent="0.3">
      <c r="A22" s="32"/>
      <c r="C22" s="27"/>
      <c r="D22" s="11">
        <f t="shared" si="2"/>
        <v>0.73000000000000009</v>
      </c>
      <c r="E22" s="19">
        <f t="shared" ref="E22:M22" si="6">(($D$22*$F$9*(1-$F$10))-$F$8-$F$11)-((E17*$L$9*(1-$L$10))-$L$8-$L$11)</f>
        <v>-1.1999999999998749</v>
      </c>
      <c r="F22" s="12">
        <f t="shared" si="6"/>
        <v>-33.199999999999818</v>
      </c>
      <c r="G22" s="12">
        <f t="shared" si="6"/>
        <v>-65.199999999999818</v>
      </c>
      <c r="H22" s="12">
        <f t="shared" si="6"/>
        <v>-97.199999999999818</v>
      </c>
      <c r="I22" s="12">
        <f t="shared" si="6"/>
        <v>-129.19999999999993</v>
      </c>
      <c r="J22" s="12">
        <f t="shared" si="6"/>
        <v>-161.19999999999993</v>
      </c>
      <c r="K22" s="12">
        <f t="shared" si="6"/>
        <v>-193.19999999999993</v>
      </c>
      <c r="L22" s="12">
        <f t="shared" si="6"/>
        <v>-225.19999999999993</v>
      </c>
      <c r="M22" s="20">
        <f t="shared" si="6"/>
        <v>-257.19999999999993</v>
      </c>
      <c r="N22" s="5"/>
      <c r="O22" s="28"/>
      <c r="Q22" s="34"/>
    </row>
    <row r="23" spans="1:17" x14ac:dyDescent="0.3">
      <c r="A23" s="32"/>
      <c r="C23" s="27"/>
      <c r="D23" s="11">
        <f t="shared" si="2"/>
        <v>0.75000000000000011</v>
      </c>
      <c r="E23" s="19">
        <f t="shared" ref="E23:M23" si="7">(($D$23*$F$9*(1-$F$10))-$F$8-$F$11)-((E17*$L$9*(1-$L$10))-$L$8-$L$11)</f>
        <v>15.60000000000008</v>
      </c>
      <c r="F23" s="12">
        <f t="shared" si="7"/>
        <v>-16.399999999999864</v>
      </c>
      <c r="G23" s="12">
        <f t="shared" si="7"/>
        <v>-48.399999999999864</v>
      </c>
      <c r="H23" s="12">
        <f t="shared" si="7"/>
        <v>-80.399999999999864</v>
      </c>
      <c r="I23" s="12">
        <f t="shared" si="7"/>
        <v>-112.39999999999998</v>
      </c>
      <c r="J23" s="12">
        <f t="shared" si="7"/>
        <v>-144.39999999999998</v>
      </c>
      <c r="K23" s="12">
        <f t="shared" si="7"/>
        <v>-176.39999999999998</v>
      </c>
      <c r="L23" s="12">
        <f t="shared" si="7"/>
        <v>-208.39999999999998</v>
      </c>
      <c r="M23" s="20">
        <f t="shared" si="7"/>
        <v>-240.39999999999998</v>
      </c>
      <c r="N23" s="5"/>
      <c r="O23" s="28"/>
      <c r="Q23" s="34"/>
    </row>
    <row r="24" spans="1:17" x14ac:dyDescent="0.3">
      <c r="A24" s="32"/>
      <c r="C24" s="27"/>
      <c r="D24" s="11">
        <f t="shared" si="2"/>
        <v>0.77000000000000013</v>
      </c>
      <c r="E24" s="19">
        <f t="shared" ref="E24:M24" si="8">(($D$24*$F$9*(1-$F$10))-$F$8-$F$11)-((E17*$L$9*(1-$L$10))-$L$8-$L$11)</f>
        <v>32.400000000000148</v>
      </c>
      <c r="F24" s="12">
        <f t="shared" si="8"/>
        <v>0.40000000000020464</v>
      </c>
      <c r="G24" s="12">
        <f t="shared" si="8"/>
        <v>-31.599999999999795</v>
      </c>
      <c r="H24" s="12">
        <f t="shared" si="8"/>
        <v>-63.599999999999795</v>
      </c>
      <c r="I24" s="12">
        <f t="shared" si="8"/>
        <v>-95.599999999999909</v>
      </c>
      <c r="J24" s="12">
        <f t="shared" si="8"/>
        <v>-127.59999999999991</v>
      </c>
      <c r="K24" s="12">
        <f t="shared" si="8"/>
        <v>-159.59999999999991</v>
      </c>
      <c r="L24" s="12">
        <f t="shared" si="8"/>
        <v>-191.59999999999991</v>
      </c>
      <c r="M24" s="20">
        <f t="shared" si="8"/>
        <v>-223.59999999999991</v>
      </c>
      <c r="N24" s="5"/>
      <c r="O24" s="28"/>
      <c r="Q24" s="34"/>
    </row>
    <row r="25" spans="1:17" x14ac:dyDescent="0.3">
      <c r="A25" s="32"/>
      <c r="C25" s="27"/>
      <c r="D25" s="11">
        <f t="shared" si="2"/>
        <v>0.79000000000000015</v>
      </c>
      <c r="E25" s="19">
        <f t="shared" ref="E25:M25" si="9">(($D$25*$F$9*(1-$F$10))-$F$8-$F$11)-((E17*$L$9*(1-$L$10))-$L$8-$L$11)</f>
        <v>49.200000000000102</v>
      </c>
      <c r="F25" s="12">
        <f t="shared" si="9"/>
        <v>17.200000000000159</v>
      </c>
      <c r="G25" s="12">
        <f t="shared" si="9"/>
        <v>-14.799999999999841</v>
      </c>
      <c r="H25" s="12">
        <f t="shared" si="9"/>
        <v>-46.799999999999841</v>
      </c>
      <c r="I25" s="12">
        <f t="shared" si="9"/>
        <v>-78.799999999999955</v>
      </c>
      <c r="J25" s="12">
        <f t="shared" si="9"/>
        <v>-110.79999999999995</v>
      </c>
      <c r="K25" s="12">
        <f t="shared" si="9"/>
        <v>-142.79999999999995</v>
      </c>
      <c r="L25" s="12">
        <f t="shared" si="9"/>
        <v>-174.79999999999995</v>
      </c>
      <c r="M25" s="20">
        <f t="shared" si="9"/>
        <v>-206.79999999999995</v>
      </c>
      <c r="N25" s="5"/>
      <c r="O25" s="28"/>
      <c r="Q25" s="34"/>
    </row>
    <row r="26" spans="1:17" x14ac:dyDescent="0.3">
      <c r="A26" s="32"/>
      <c r="C26" s="27"/>
      <c r="D26" s="11">
        <f t="shared" si="2"/>
        <v>0.81000000000000016</v>
      </c>
      <c r="E26" s="19">
        <f t="shared" ref="E26:M26" si="10">(($D$26*$F$9*(1-$F$10))-$F$8-$F$11)-((E17*$L$9*(1-$L$10))-$L$8-$L$11)</f>
        <v>66.000000000000171</v>
      </c>
      <c r="F26" s="12">
        <f t="shared" si="10"/>
        <v>34.000000000000227</v>
      </c>
      <c r="G26" s="12">
        <f t="shared" si="10"/>
        <v>2.0000000000002274</v>
      </c>
      <c r="H26" s="12">
        <f t="shared" si="10"/>
        <v>-29.999999999999773</v>
      </c>
      <c r="I26" s="12">
        <f t="shared" si="10"/>
        <v>-61.999999999999886</v>
      </c>
      <c r="J26" s="12">
        <f t="shared" si="10"/>
        <v>-93.999999999999886</v>
      </c>
      <c r="K26" s="12">
        <f t="shared" si="10"/>
        <v>-125.99999999999989</v>
      </c>
      <c r="L26" s="12">
        <f t="shared" si="10"/>
        <v>-157.99999999999989</v>
      </c>
      <c r="M26" s="20">
        <f t="shared" si="10"/>
        <v>-189.99999999999989</v>
      </c>
      <c r="N26" s="5"/>
      <c r="O26" s="28"/>
      <c r="Q26" s="34"/>
    </row>
    <row r="27" spans="1:17" x14ac:dyDescent="0.3">
      <c r="A27" s="32"/>
      <c r="C27" s="27"/>
      <c r="D27" s="11">
        <f t="shared" si="2"/>
        <v>0.83000000000000018</v>
      </c>
      <c r="E27" s="19">
        <f t="shared" ref="E27:M27" si="11">(($D$27*$F$9*(1-$F$10))-$F$8-$F$11)-((E17*$L$9*(1-$L$10))-$L$8-$L$11)</f>
        <v>82.800000000000239</v>
      </c>
      <c r="F27" s="12">
        <f t="shared" si="11"/>
        <v>50.800000000000296</v>
      </c>
      <c r="G27" s="12">
        <f t="shared" si="11"/>
        <v>18.800000000000296</v>
      </c>
      <c r="H27" s="12">
        <f t="shared" si="11"/>
        <v>-13.199999999999704</v>
      </c>
      <c r="I27" s="12">
        <f t="shared" si="11"/>
        <v>-45.199999999999818</v>
      </c>
      <c r="J27" s="12">
        <f t="shared" si="11"/>
        <v>-77.199999999999818</v>
      </c>
      <c r="K27" s="12">
        <f t="shared" si="11"/>
        <v>-109.19999999999982</v>
      </c>
      <c r="L27" s="12">
        <f t="shared" si="11"/>
        <v>-141.19999999999982</v>
      </c>
      <c r="M27" s="20">
        <f t="shared" si="11"/>
        <v>-173.19999999999982</v>
      </c>
      <c r="N27" s="5"/>
      <c r="O27" s="28"/>
      <c r="Q27" s="34"/>
    </row>
    <row r="28" spans="1:17" x14ac:dyDescent="0.3">
      <c r="A28" s="32"/>
      <c r="C28" s="27"/>
      <c r="D28" s="11">
        <f t="shared" si="2"/>
        <v>0.8500000000000002</v>
      </c>
      <c r="E28" s="19">
        <f t="shared" ref="E28:M28" si="12">(($D$28*$F$9*(1-$F$10))-$F$8-$F$11)-((E17*$L$9*(1-$L$10))-$L$8-$L$11)</f>
        <v>99.600000000000193</v>
      </c>
      <c r="F28" s="12">
        <f t="shared" si="12"/>
        <v>67.60000000000025</v>
      </c>
      <c r="G28" s="12">
        <f t="shared" si="12"/>
        <v>35.60000000000025</v>
      </c>
      <c r="H28" s="12">
        <f t="shared" si="12"/>
        <v>3.6000000000002501</v>
      </c>
      <c r="I28" s="12">
        <f t="shared" si="12"/>
        <v>-28.399999999999864</v>
      </c>
      <c r="J28" s="12">
        <f t="shared" si="12"/>
        <v>-60.399999999999864</v>
      </c>
      <c r="K28" s="12">
        <f t="shared" si="12"/>
        <v>-92.399999999999864</v>
      </c>
      <c r="L28" s="12">
        <f t="shared" si="12"/>
        <v>-124.39999999999986</v>
      </c>
      <c r="M28" s="20">
        <f t="shared" si="12"/>
        <v>-156.39999999999986</v>
      </c>
      <c r="N28" s="5"/>
      <c r="O28" s="28"/>
      <c r="Q28" s="34"/>
    </row>
    <row r="29" spans="1:17" x14ac:dyDescent="0.3">
      <c r="A29" s="32"/>
      <c r="C29" s="27"/>
      <c r="D29" s="11">
        <f t="shared" si="2"/>
        <v>0.87000000000000022</v>
      </c>
      <c r="E29" s="19">
        <f t="shared" ref="E29:M29" si="13">(($D$29*$F$9*(1-$F$10))-$F$8-$F$11)-((E17*$L$9*(1-$L$10))-$L$8-$L$11)</f>
        <v>116.40000000000015</v>
      </c>
      <c r="F29" s="12">
        <f t="shared" si="13"/>
        <v>84.400000000000205</v>
      </c>
      <c r="G29" s="12">
        <f t="shared" si="13"/>
        <v>52.400000000000205</v>
      </c>
      <c r="H29" s="12">
        <f t="shared" si="13"/>
        <v>20.400000000000205</v>
      </c>
      <c r="I29" s="12">
        <f t="shared" si="13"/>
        <v>-11.599999999999909</v>
      </c>
      <c r="J29" s="12">
        <f t="shared" si="13"/>
        <v>-43.599999999999909</v>
      </c>
      <c r="K29" s="12">
        <f t="shared" si="13"/>
        <v>-75.599999999999909</v>
      </c>
      <c r="L29" s="12">
        <f t="shared" si="13"/>
        <v>-107.59999999999991</v>
      </c>
      <c r="M29" s="20">
        <f t="shared" si="13"/>
        <v>-139.59999999999991</v>
      </c>
      <c r="N29" s="5"/>
      <c r="O29" s="28"/>
      <c r="Q29" s="34"/>
    </row>
    <row r="30" spans="1:17" x14ac:dyDescent="0.3">
      <c r="A30" s="32"/>
      <c r="C30" s="27"/>
      <c r="D30" s="11">
        <f t="shared" si="2"/>
        <v>0.89000000000000024</v>
      </c>
      <c r="E30" s="19">
        <f t="shared" ref="E30:M30" si="14">(($D$30*$F$9*(1-$F$10))-$F$8-$F$11)-((E17*$L$9*(1-$L$10))-$L$8-$L$11)</f>
        <v>133.20000000000022</v>
      </c>
      <c r="F30" s="12">
        <f t="shared" si="14"/>
        <v>101.20000000000027</v>
      </c>
      <c r="G30" s="12">
        <f t="shared" si="14"/>
        <v>69.200000000000273</v>
      </c>
      <c r="H30" s="12">
        <f t="shared" si="14"/>
        <v>37.200000000000273</v>
      </c>
      <c r="I30" s="12">
        <f t="shared" si="14"/>
        <v>5.2000000000001592</v>
      </c>
      <c r="J30" s="12">
        <f t="shared" si="14"/>
        <v>-26.799999999999841</v>
      </c>
      <c r="K30" s="12">
        <f t="shared" si="14"/>
        <v>-58.799999999999841</v>
      </c>
      <c r="L30" s="12">
        <f t="shared" si="14"/>
        <v>-90.799999999999841</v>
      </c>
      <c r="M30" s="20">
        <f t="shared" si="14"/>
        <v>-122.79999999999984</v>
      </c>
      <c r="N30" s="5"/>
      <c r="O30" s="28"/>
      <c r="Q30" s="34"/>
    </row>
    <row r="31" spans="1:17" x14ac:dyDescent="0.3">
      <c r="A31" s="32"/>
      <c r="C31" s="27"/>
      <c r="D31" s="11">
        <f t="shared" si="2"/>
        <v>0.91000000000000025</v>
      </c>
      <c r="E31" s="19">
        <f t="shared" ref="E31:M31" si="15">(($D$31*$F$9*(1-$F$10))-$F$8-$F$11)-((E17*$L$9*(1-$L$10))-$L$8-$L$11)</f>
        <v>150.00000000000017</v>
      </c>
      <c r="F31" s="12">
        <f t="shared" si="15"/>
        <v>118.00000000000023</v>
      </c>
      <c r="G31" s="12">
        <f t="shared" si="15"/>
        <v>86.000000000000227</v>
      </c>
      <c r="H31" s="12">
        <f t="shared" si="15"/>
        <v>54.000000000000227</v>
      </c>
      <c r="I31" s="12">
        <f t="shared" si="15"/>
        <v>22.000000000000114</v>
      </c>
      <c r="J31" s="12">
        <f t="shared" si="15"/>
        <v>-9.9999999999998863</v>
      </c>
      <c r="K31" s="12">
        <f t="shared" si="15"/>
        <v>-41.999999999999886</v>
      </c>
      <c r="L31" s="12">
        <f t="shared" si="15"/>
        <v>-73.999999999999886</v>
      </c>
      <c r="M31" s="20">
        <f t="shared" si="15"/>
        <v>-105.99999999999989</v>
      </c>
      <c r="N31" s="5"/>
      <c r="O31" s="28"/>
      <c r="Q31" s="34"/>
    </row>
    <row r="32" spans="1:17" x14ac:dyDescent="0.3">
      <c r="A32" s="32"/>
      <c r="C32" s="27"/>
      <c r="D32" s="11">
        <f t="shared" si="2"/>
        <v>0.93000000000000027</v>
      </c>
      <c r="E32" s="19">
        <f t="shared" ref="E32:M32" si="16">(($D$32*$F$9*(1-$F$10))-$F$8-$F$11)-((E17*$L$9*(1-$L$10))-$L$8-$L$11)</f>
        <v>166.80000000000024</v>
      </c>
      <c r="F32" s="12">
        <f t="shared" si="16"/>
        <v>134.8000000000003</v>
      </c>
      <c r="G32" s="12">
        <f t="shared" si="16"/>
        <v>102.8000000000003</v>
      </c>
      <c r="H32" s="12">
        <f t="shared" si="16"/>
        <v>70.800000000000296</v>
      </c>
      <c r="I32" s="12">
        <f t="shared" si="16"/>
        <v>38.800000000000182</v>
      </c>
      <c r="J32" s="12">
        <f t="shared" si="16"/>
        <v>6.8000000000001819</v>
      </c>
      <c r="K32" s="12">
        <f t="shared" si="16"/>
        <v>-25.199999999999818</v>
      </c>
      <c r="L32" s="12">
        <f t="shared" si="16"/>
        <v>-57.199999999999818</v>
      </c>
      <c r="M32" s="20">
        <f t="shared" si="16"/>
        <v>-89.199999999999818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0.95000000000000029</v>
      </c>
      <c r="E33" s="21">
        <f t="shared" ref="E33:M33" si="17">(($D$33*$F$9*(1-$F$10))-$F$8-$F$11)-((E17*$L$9*(1-$L$10))-$L$8-$L$11)</f>
        <v>183.60000000000031</v>
      </c>
      <c r="F33" s="22">
        <f t="shared" si="17"/>
        <v>151.60000000000036</v>
      </c>
      <c r="G33" s="22">
        <f t="shared" si="17"/>
        <v>119.60000000000036</v>
      </c>
      <c r="H33" s="22">
        <f t="shared" si="17"/>
        <v>87.600000000000364</v>
      </c>
      <c r="I33" s="22">
        <f t="shared" si="17"/>
        <v>55.60000000000025</v>
      </c>
      <c r="J33" s="22">
        <f t="shared" si="17"/>
        <v>23.60000000000025</v>
      </c>
      <c r="K33" s="22">
        <f t="shared" si="17"/>
        <v>-8.3999999999997499</v>
      </c>
      <c r="L33" s="22">
        <f t="shared" si="17"/>
        <v>-40.39999999999975</v>
      </c>
      <c r="M33" s="23">
        <f t="shared" si="17"/>
        <v>-72.39999999999975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31" priority="19" operator="greaterThan">
      <formula>0</formula>
    </cfRule>
  </conditionalFormatting>
  <conditionalFormatting sqref="E18:M33">
    <cfRule type="cellIs" dxfId="30" priority="35" operator="greaterThan">
      <formula>0</formula>
    </cfRule>
    <cfRule type="cellIs" dxfId="29" priority="39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8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7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10.1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749</v>
      </c>
      <c r="G8" s="5" t="s">
        <v>5</v>
      </c>
      <c r="H8" s="5"/>
      <c r="I8" s="5"/>
      <c r="J8" s="5"/>
      <c r="K8" s="7" t="s">
        <v>7</v>
      </c>
      <c r="L8" s="38">
        <v>450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14"/>
      <c r="O17" s="28"/>
      <c r="Q17" s="34"/>
    </row>
    <row r="18" spans="1:17" x14ac:dyDescent="0.3">
      <c r="A18" s="32"/>
      <c r="C18" s="27"/>
      <c r="D18" s="10">
        <v>0.65</v>
      </c>
      <c r="E18" s="16">
        <f t="shared" ref="E18:M18" si="1">(($D$18*E17*(1-$F$10))-$F$8-$F$11)-(($L$7*$L$9*(1-$L$10))-$L$8-$L$11)</f>
        <v>-183</v>
      </c>
      <c r="F18" s="17">
        <f t="shared" si="1"/>
        <v>-157</v>
      </c>
      <c r="G18" s="17">
        <f t="shared" si="1"/>
        <v>-131</v>
      </c>
      <c r="H18" s="17">
        <f t="shared" si="1"/>
        <v>-105</v>
      </c>
      <c r="I18" s="17">
        <f t="shared" si="1"/>
        <v>-79</v>
      </c>
      <c r="J18" s="17">
        <f t="shared" si="1"/>
        <v>-53</v>
      </c>
      <c r="K18" s="17">
        <f t="shared" si="1"/>
        <v>-27</v>
      </c>
      <c r="L18" s="17">
        <f t="shared" si="1"/>
        <v>-1</v>
      </c>
      <c r="M18" s="18">
        <f t="shared" si="1"/>
        <v>25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0.67</v>
      </c>
      <c r="E19" s="19">
        <f t="shared" ref="E19:M19" si="3">(($D$19*E17*(1-$F$10))-$F$8-$F$11)-(($L$7*$L$9*(1-$L$10))-$L$8-$L$11)</f>
        <v>-167</v>
      </c>
      <c r="F19" s="12">
        <f t="shared" si="3"/>
        <v>-140.19999999999993</v>
      </c>
      <c r="G19" s="12">
        <f t="shared" si="3"/>
        <v>-113.39999999999998</v>
      </c>
      <c r="H19" s="12">
        <f t="shared" si="3"/>
        <v>-86.599999999999909</v>
      </c>
      <c r="I19" s="12">
        <f t="shared" si="3"/>
        <v>-59.799999999999955</v>
      </c>
      <c r="J19" s="12">
        <f t="shared" si="3"/>
        <v>-33</v>
      </c>
      <c r="K19" s="12">
        <f t="shared" si="3"/>
        <v>-6.1999999999999318</v>
      </c>
      <c r="L19" s="12">
        <f t="shared" si="3"/>
        <v>20.600000000000023</v>
      </c>
      <c r="M19" s="20">
        <f t="shared" si="3"/>
        <v>47.400000000000091</v>
      </c>
      <c r="N19" s="5"/>
      <c r="O19" s="28"/>
      <c r="Q19" s="34"/>
    </row>
    <row r="20" spans="1:17" x14ac:dyDescent="0.3">
      <c r="A20" s="32"/>
      <c r="C20" s="27"/>
      <c r="D20" s="11">
        <f t="shared" si="2"/>
        <v>0.69000000000000006</v>
      </c>
      <c r="E20" s="19">
        <f t="shared" ref="E20:M20" si="4">(($D$20*E17*(1-$F$10))-$F$8-$F$11)-(($L$7*$L$9*(1-$L$10))-$L$8-$L$11)</f>
        <v>-150.99999999999989</v>
      </c>
      <c r="F20" s="12">
        <f t="shared" si="4"/>
        <v>-123.39999999999986</v>
      </c>
      <c r="G20" s="12">
        <f t="shared" si="4"/>
        <v>-95.799999999999841</v>
      </c>
      <c r="H20" s="12">
        <f t="shared" si="4"/>
        <v>-68.199999999999818</v>
      </c>
      <c r="I20" s="12">
        <f t="shared" si="4"/>
        <v>-40.599999999999909</v>
      </c>
      <c r="J20" s="12">
        <f t="shared" si="4"/>
        <v>-12.999999999999886</v>
      </c>
      <c r="K20" s="12">
        <f t="shared" si="4"/>
        <v>14.600000000000136</v>
      </c>
      <c r="L20" s="12">
        <f t="shared" si="4"/>
        <v>42.200000000000159</v>
      </c>
      <c r="M20" s="20">
        <f t="shared" si="4"/>
        <v>69.800000000000182</v>
      </c>
      <c r="N20" s="5"/>
      <c r="O20" s="28"/>
      <c r="Q20" s="34"/>
    </row>
    <row r="21" spans="1:17" x14ac:dyDescent="0.3">
      <c r="A21" s="32"/>
      <c r="C21" s="27"/>
      <c r="D21" s="11">
        <f t="shared" si="2"/>
        <v>0.71000000000000008</v>
      </c>
      <c r="E21" s="19">
        <f t="shared" ref="E21:M21" si="5">(($D$21*E17*(1-$F$10))-$F$8-$F$11)-(($L$7*$L$9*(1-$L$10))-$L$8-$L$11)</f>
        <v>-134.99999999999989</v>
      </c>
      <c r="F21" s="12">
        <f t="shared" si="5"/>
        <v>-106.59999999999991</v>
      </c>
      <c r="G21" s="12">
        <f t="shared" si="5"/>
        <v>-78.199999999999818</v>
      </c>
      <c r="H21" s="12">
        <f t="shared" si="5"/>
        <v>-49.799999999999841</v>
      </c>
      <c r="I21" s="12">
        <f t="shared" si="5"/>
        <v>-21.399999999999864</v>
      </c>
      <c r="J21" s="12">
        <f t="shared" si="5"/>
        <v>7.0000000000001137</v>
      </c>
      <c r="K21" s="12">
        <f t="shared" si="5"/>
        <v>35.400000000000091</v>
      </c>
      <c r="L21" s="12">
        <f t="shared" si="5"/>
        <v>63.800000000000182</v>
      </c>
      <c r="M21" s="20">
        <f t="shared" si="5"/>
        <v>92.200000000000159</v>
      </c>
      <c r="N21" s="5"/>
      <c r="O21" s="28"/>
      <c r="Q21" s="34"/>
    </row>
    <row r="22" spans="1:17" x14ac:dyDescent="0.3">
      <c r="A22" s="32"/>
      <c r="C22" s="27"/>
      <c r="D22" s="11">
        <f t="shared" si="2"/>
        <v>0.73000000000000009</v>
      </c>
      <c r="E22" s="19">
        <f t="shared" ref="E22:M22" si="6">(($D$22*E17*(1-$F$10))-$F$8-$F$11)-(($L$7*$L$9*(1-$L$10))-$L$8-$L$11)</f>
        <v>-118.99999999999989</v>
      </c>
      <c r="F22" s="12">
        <f t="shared" si="6"/>
        <v>-89.799999999999841</v>
      </c>
      <c r="G22" s="12">
        <f t="shared" si="6"/>
        <v>-60.599999999999909</v>
      </c>
      <c r="H22" s="12">
        <f t="shared" si="6"/>
        <v>-31.399999999999864</v>
      </c>
      <c r="I22" s="12">
        <f t="shared" si="6"/>
        <v>-2.1999999999998181</v>
      </c>
      <c r="J22" s="12">
        <f t="shared" si="6"/>
        <v>27.000000000000114</v>
      </c>
      <c r="K22" s="12">
        <f t="shared" si="6"/>
        <v>56.200000000000159</v>
      </c>
      <c r="L22" s="12">
        <f t="shared" si="6"/>
        <v>85.400000000000091</v>
      </c>
      <c r="M22" s="20">
        <f t="shared" si="6"/>
        <v>114.60000000000014</v>
      </c>
      <c r="N22" s="5"/>
      <c r="O22" s="28"/>
      <c r="Q22" s="34"/>
    </row>
    <row r="23" spans="1:17" x14ac:dyDescent="0.3">
      <c r="A23" s="32"/>
      <c r="C23" s="27"/>
      <c r="D23" s="11">
        <f t="shared" si="2"/>
        <v>0.75000000000000011</v>
      </c>
      <c r="E23" s="19">
        <f t="shared" ref="E23:M23" si="7">(($D$23*E17*(1-$F$10))-$F$8-$F$11)-(($L$7*$L$9*(1-$L$10))-$L$8-$L$11)</f>
        <v>-102.99999999999989</v>
      </c>
      <c r="F23" s="12">
        <f t="shared" si="7"/>
        <v>-72.999999999999886</v>
      </c>
      <c r="G23" s="12">
        <f t="shared" si="7"/>
        <v>-42.999999999999886</v>
      </c>
      <c r="H23" s="12">
        <f t="shared" si="7"/>
        <v>-12.999999999999886</v>
      </c>
      <c r="I23" s="12">
        <f t="shared" si="7"/>
        <v>17.000000000000114</v>
      </c>
      <c r="J23" s="12">
        <f t="shared" si="7"/>
        <v>47.000000000000114</v>
      </c>
      <c r="K23" s="12">
        <f t="shared" si="7"/>
        <v>77.000000000000114</v>
      </c>
      <c r="L23" s="12">
        <f t="shared" si="7"/>
        <v>107.00000000000011</v>
      </c>
      <c r="M23" s="20">
        <f t="shared" si="7"/>
        <v>137.00000000000023</v>
      </c>
      <c r="N23" s="5"/>
      <c r="O23" s="28"/>
      <c r="Q23" s="34"/>
    </row>
    <row r="24" spans="1:17" x14ac:dyDescent="0.3">
      <c r="A24" s="32"/>
      <c r="C24" s="27"/>
      <c r="D24" s="11">
        <f t="shared" si="2"/>
        <v>0.77000000000000013</v>
      </c>
      <c r="E24" s="19">
        <f t="shared" ref="E24:M24" si="8">(($D$24*E17*(1-$F$10))-$F$8-$F$11)-(($L$7*$L$9*(1-$L$10))-$L$8-$L$11)</f>
        <v>-86.999999999999886</v>
      </c>
      <c r="F24" s="12">
        <f t="shared" si="8"/>
        <v>-56.199999999999818</v>
      </c>
      <c r="G24" s="12">
        <f t="shared" si="8"/>
        <v>-25.399999999999864</v>
      </c>
      <c r="H24" s="12">
        <f t="shared" si="8"/>
        <v>5.4000000000000909</v>
      </c>
      <c r="I24" s="12">
        <f t="shared" si="8"/>
        <v>36.200000000000159</v>
      </c>
      <c r="J24" s="12">
        <f t="shared" si="8"/>
        <v>67.000000000000114</v>
      </c>
      <c r="K24" s="12">
        <f t="shared" si="8"/>
        <v>97.800000000000182</v>
      </c>
      <c r="L24" s="12">
        <f t="shared" si="8"/>
        <v>128.60000000000025</v>
      </c>
      <c r="M24" s="20">
        <f t="shared" si="8"/>
        <v>159.4000000000002</v>
      </c>
      <c r="N24" s="5"/>
      <c r="O24" s="28"/>
      <c r="Q24" s="34"/>
    </row>
    <row r="25" spans="1:17" x14ac:dyDescent="0.3">
      <c r="A25" s="32"/>
      <c r="C25" s="27"/>
      <c r="D25" s="11">
        <f t="shared" si="2"/>
        <v>0.79000000000000015</v>
      </c>
      <c r="E25" s="19">
        <f t="shared" ref="E25:M25" si="9">(($D$25*E17*(1-$F$10))-$F$8-$F$11)-(($L$7*$L$9*(1-$L$10))-$L$8-$L$11)</f>
        <v>-70.999999999999886</v>
      </c>
      <c r="F25" s="12">
        <f t="shared" si="9"/>
        <v>-39.399999999999864</v>
      </c>
      <c r="G25" s="12">
        <f t="shared" si="9"/>
        <v>-7.7999999999998408</v>
      </c>
      <c r="H25" s="12">
        <f t="shared" si="9"/>
        <v>23.800000000000182</v>
      </c>
      <c r="I25" s="12">
        <f t="shared" si="9"/>
        <v>55.400000000000205</v>
      </c>
      <c r="J25" s="12">
        <f t="shared" si="9"/>
        <v>87.000000000000227</v>
      </c>
      <c r="K25" s="12">
        <f t="shared" si="9"/>
        <v>118.60000000000025</v>
      </c>
      <c r="L25" s="12">
        <f t="shared" si="9"/>
        <v>150.20000000000027</v>
      </c>
      <c r="M25" s="20">
        <f t="shared" si="9"/>
        <v>181.80000000000018</v>
      </c>
      <c r="N25" s="5"/>
      <c r="O25" s="28"/>
      <c r="Q25" s="34"/>
    </row>
    <row r="26" spans="1:17" x14ac:dyDescent="0.3">
      <c r="A26" s="32"/>
      <c r="C26" s="27"/>
      <c r="D26" s="11">
        <f t="shared" si="2"/>
        <v>0.81000000000000016</v>
      </c>
      <c r="E26" s="19">
        <f t="shared" ref="E26:M26" si="10">(($D$26*E17*(1-$F$10))-$F$8-$F$11)-(($L$7*$L$9*(1-$L$10))-$L$8-$L$11)</f>
        <v>-54.999999999999886</v>
      </c>
      <c r="F26" s="12">
        <f t="shared" si="10"/>
        <v>-22.599999999999795</v>
      </c>
      <c r="G26" s="12">
        <f t="shared" si="10"/>
        <v>9.8000000000001819</v>
      </c>
      <c r="H26" s="12">
        <f t="shared" si="10"/>
        <v>42.200000000000273</v>
      </c>
      <c r="I26" s="12">
        <f t="shared" si="10"/>
        <v>74.60000000000025</v>
      </c>
      <c r="J26" s="12">
        <f t="shared" si="10"/>
        <v>107.00000000000023</v>
      </c>
      <c r="K26" s="12">
        <f t="shared" si="10"/>
        <v>139.4000000000002</v>
      </c>
      <c r="L26" s="12">
        <f t="shared" si="10"/>
        <v>171.80000000000018</v>
      </c>
      <c r="M26" s="20">
        <f t="shared" si="10"/>
        <v>204.20000000000027</v>
      </c>
      <c r="N26" s="5"/>
      <c r="O26" s="28"/>
      <c r="Q26" s="34"/>
    </row>
    <row r="27" spans="1:17" x14ac:dyDescent="0.3">
      <c r="A27" s="32"/>
      <c r="C27" s="27"/>
      <c r="D27" s="11">
        <f t="shared" si="2"/>
        <v>0.83000000000000018</v>
      </c>
      <c r="E27" s="19">
        <f t="shared" ref="E27:M27" si="11">(($D$27*E17*(1-$F$10))-$F$8-$F$11)-(($L$7*$L$9*(1-$L$10))-$L$8-$L$11)</f>
        <v>-38.999999999999773</v>
      </c>
      <c r="F27" s="12">
        <f t="shared" si="11"/>
        <v>-5.7999999999997272</v>
      </c>
      <c r="G27" s="12">
        <f t="shared" si="11"/>
        <v>27.400000000000205</v>
      </c>
      <c r="H27" s="12">
        <f t="shared" si="11"/>
        <v>60.60000000000025</v>
      </c>
      <c r="I27" s="12">
        <f t="shared" si="11"/>
        <v>93.800000000000182</v>
      </c>
      <c r="J27" s="12">
        <f t="shared" si="11"/>
        <v>127.00000000000023</v>
      </c>
      <c r="K27" s="12">
        <f t="shared" si="11"/>
        <v>160.20000000000027</v>
      </c>
      <c r="L27" s="12">
        <f t="shared" si="11"/>
        <v>193.4000000000002</v>
      </c>
      <c r="M27" s="20">
        <f t="shared" si="11"/>
        <v>226.60000000000025</v>
      </c>
      <c r="N27" s="5"/>
      <c r="O27" s="28"/>
      <c r="Q27" s="34"/>
    </row>
    <row r="28" spans="1:17" x14ac:dyDescent="0.3">
      <c r="A28" s="32"/>
      <c r="C28" s="27"/>
      <c r="D28" s="11">
        <f t="shared" si="2"/>
        <v>0.8500000000000002</v>
      </c>
      <c r="E28" s="19">
        <f t="shared" ref="E28:M28" si="12">(($D$28*E17*(1-$F$10))-$F$8-$F$11)-(($L$7*$L$9*(1-$L$10))-$L$8-$L$11)</f>
        <v>-22.999999999999773</v>
      </c>
      <c r="F28" s="12">
        <f t="shared" si="12"/>
        <v>11.000000000000227</v>
      </c>
      <c r="G28" s="12">
        <f t="shared" si="12"/>
        <v>45.000000000000227</v>
      </c>
      <c r="H28" s="12">
        <f t="shared" si="12"/>
        <v>79.000000000000227</v>
      </c>
      <c r="I28" s="12">
        <f t="shared" si="12"/>
        <v>113.00000000000023</v>
      </c>
      <c r="J28" s="12">
        <f t="shared" si="12"/>
        <v>147.00000000000023</v>
      </c>
      <c r="K28" s="12">
        <f t="shared" si="12"/>
        <v>181.00000000000023</v>
      </c>
      <c r="L28" s="12">
        <f t="shared" si="12"/>
        <v>215.00000000000023</v>
      </c>
      <c r="M28" s="20">
        <f t="shared" si="12"/>
        <v>249.00000000000023</v>
      </c>
      <c r="N28" s="5"/>
      <c r="O28" s="28"/>
      <c r="Q28" s="34"/>
    </row>
    <row r="29" spans="1:17" x14ac:dyDescent="0.3">
      <c r="A29" s="32"/>
      <c r="C29" s="27"/>
      <c r="D29" s="11">
        <f t="shared" si="2"/>
        <v>0.87000000000000022</v>
      </c>
      <c r="E29" s="19">
        <f t="shared" ref="E29:M29" si="13">(($D$29*E17*(1-$F$10))-$F$8-$F$11)-(($L$7*$L$9*(1-$L$10))-$L$8-$L$11)</f>
        <v>-6.9999999999997726</v>
      </c>
      <c r="F29" s="12">
        <f t="shared" si="13"/>
        <v>27.800000000000182</v>
      </c>
      <c r="G29" s="12">
        <f t="shared" si="13"/>
        <v>62.60000000000025</v>
      </c>
      <c r="H29" s="12">
        <f t="shared" si="13"/>
        <v>97.400000000000205</v>
      </c>
      <c r="I29" s="12">
        <f t="shared" si="13"/>
        <v>132.20000000000027</v>
      </c>
      <c r="J29" s="12">
        <f t="shared" si="13"/>
        <v>167.00000000000023</v>
      </c>
      <c r="K29" s="12">
        <f t="shared" si="13"/>
        <v>201.80000000000018</v>
      </c>
      <c r="L29" s="12">
        <f t="shared" si="13"/>
        <v>236.60000000000025</v>
      </c>
      <c r="M29" s="20">
        <f t="shared" si="13"/>
        <v>271.4000000000002</v>
      </c>
      <c r="N29" s="5"/>
      <c r="O29" s="28"/>
      <c r="Q29" s="34"/>
    </row>
    <row r="30" spans="1:17" x14ac:dyDescent="0.3">
      <c r="A30" s="32"/>
      <c r="C30" s="27"/>
      <c r="D30" s="11">
        <f t="shared" si="2"/>
        <v>0.89000000000000024</v>
      </c>
      <c r="E30" s="19">
        <f t="shared" ref="E30:M30" si="14">(($D$30*E17*(1-$F$10))-$F$8-$F$11)-(($L$7*$L$9*(1-$L$10))-$L$8-$L$11)</f>
        <v>9.0000000000002274</v>
      </c>
      <c r="F30" s="12">
        <f t="shared" si="14"/>
        <v>44.60000000000025</v>
      </c>
      <c r="G30" s="12">
        <f t="shared" si="14"/>
        <v>80.200000000000273</v>
      </c>
      <c r="H30" s="12">
        <f t="shared" si="14"/>
        <v>115.80000000000018</v>
      </c>
      <c r="I30" s="12">
        <f t="shared" si="14"/>
        <v>151.4000000000002</v>
      </c>
      <c r="J30" s="12">
        <f t="shared" si="14"/>
        <v>187.00000000000023</v>
      </c>
      <c r="K30" s="12">
        <f t="shared" si="14"/>
        <v>222.60000000000025</v>
      </c>
      <c r="L30" s="12">
        <f t="shared" si="14"/>
        <v>258.20000000000027</v>
      </c>
      <c r="M30" s="20">
        <f t="shared" si="14"/>
        <v>293.80000000000018</v>
      </c>
      <c r="N30" s="5"/>
      <c r="O30" s="28"/>
      <c r="Q30" s="34"/>
    </row>
    <row r="31" spans="1:17" x14ac:dyDescent="0.3">
      <c r="A31" s="32"/>
      <c r="C31" s="27"/>
      <c r="D31" s="11">
        <f t="shared" si="2"/>
        <v>0.91000000000000025</v>
      </c>
      <c r="E31" s="19">
        <f t="shared" ref="E31:M31" si="15">(($D$31*E17*(1-$F$10))-$F$8-$F$11)-(($L$7*$L$9*(1-$L$10))-$L$8-$L$11)</f>
        <v>25.000000000000227</v>
      </c>
      <c r="F31" s="12">
        <f t="shared" si="15"/>
        <v>61.400000000000205</v>
      </c>
      <c r="G31" s="12">
        <f t="shared" si="15"/>
        <v>97.800000000000182</v>
      </c>
      <c r="H31" s="12">
        <f t="shared" si="15"/>
        <v>134.20000000000027</v>
      </c>
      <c r="I31" s="12">
        <f t="shared" si="15"/>
        <v>170.60000000000025</v>
      </c>
      <c r="J31" s="12">
        <f t="shared" si="15"/>
        <v>207.00000000000023</v>
      </c>
      <c r="K31" s="12">
        <f t="shared" si="15"/>
        <v>243.4000000000002</v>
      </c>
      <c r="L31" s="12">
        <f t="shared" si="15"/>
        <v>279.80000000000041</v>
      </c>
      <c r="M31" s="20">
        <f t="shared" si="15"/>
        <v>316.20000000000039</v>
      </c>
      <c r="N31" s="5"/>
      <c r="O31" s="28"/>
      <c r="Q31" s="34"/>
    </row>
    <row r="32" spans="1:17" x14ac:dyDescent="0.3">
      <c r="A32" s="32"/>
      <c r="C32" s="27"/>
      <c r="D32" s="11">
        <f t="shared" si="2"/>
        <v>0.93000000000000027</v>
      </c>
      <c r="E32" s="19">
        <f t="shared" ref="E32:M32" si="16">(($D$32*E17*(1-$F$10))-$F$8-$F$11)-(($L$7*$L$9*(1-$L$10))-$L$8-$L$11)</f>
        <v>41.000000000000227</v>
      </c>
      <c r="F32" s="12">
        <f t="shared" si="16"/>
        <v>78.200000000000273</v>
      </c>
      <c r="G32" s="12">
        <f t="shared" si="16"/>
        <v>115.40000000000032</v>
      </c>
      <c r="H32" s="12">
        <f t="shared" si="16"/>
        <v>152.60000000000025</v>
      </c>
      <c r="I32" s="12">
        <f t="shared" si="16"/>
        <v>189.80000000000018</v>
      </c>
      <c r="J32" s="12">
        <f t="shared" si="16"/>
        <v>227.00000000000023</v>
      </c>
      <c r="K32" s="12">
        <f t="shared" si="16"/>
        <v>264.20000000000039</v>
      </c>
      <c r="L32" s="12">
        <f t="shared" si="16"/>
        <v>301.40000000000043</v>
      </c>
      <c r="M32" s="20">
        <f t="shared" si="16"/>
        <v>338.60000000000036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0.95000000000000029</v>
      </c>
      <c r="E33" s="21">
        <f t="shared" ref="E33:M33" si="17">(($D$33*E17*(1-$F$10))-$F$8-$F$11)-(($L$7*$L$9*(1-$L$10))-$L$8-$L$11)</f>
        <v>57.000000000000341</v>
      </c>
      <c r="F33" s="22">
        <f t="shared" si="17"/>
        <v>95.000000000000341</v>
      </c>
      <c r="G33" s="22">
        <f t="shared" si="17"/>
        <v>133.00000000000023</v>
      </c>
      <c r="H33" s="22">
        <f t="shared" si="17"/>
        <v>171.00000000000023</v>
      </c>
      <c r="I33" s="22">
        <f t="shared" si="17"/>
        <v>209.00000000000045</v>
      </c>
      <c r="J33" s="22">
        <f t="shared" si="17"/>
        <v>247.00000000000045</v>
      </c>
      <c r="K33" s="22">
        <f t="shared" si="17"/>
        <v>285.00000000000045</v>
      </c>
      <c r="L33" s="22">
        <f t="shared" si="17"/>
        <v>323.00000000000045</v>
      </c>
      <c r="M33" s="23">
        <f t="shared" si="17"/>
        <v>361.00000000000045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26" priority="37" operator="greaterThan">
      <formula>0</formula>
    </cfRule>
  </conditionalFormatting>
  <conditionalFormatting sqref="E18:M33">
    <cfRule type="cellIs" dxfId="25" priority="55" operator="greaterThan">
      <formula>0</formula>
    </cfRule>
    <cfRule type="cellIs" dxfId="24" priority="53" operator="greaterThan">
      <formula>0</formula>
    </cfRule>
  </conditionalFormatting>
  <conditionalFormatting sqref="F18">
    <cfRule type="colorScale" priority="5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3" priority="5" operator="greaterThan">
      <formula>0</formula>
    </cfRule>
    <cfRule type="cellIs" dxfId="22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44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24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22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ellIs" dxfId="21" priority="3" operator="greaterThan">
      <formula>0</formula>
    </cfRule>
    <cfRule type="cellIs" dxfId="20" priority="1" operator="greaterThan">
      <formula>0</formula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749</v>
      </c>
      <c r="G8" s="5" t="s">
        <v>5</v>
      </c>
      <c r="H8" s="5"/>
      <c r="I8" s="5"/>
      <c r="J8" s="5"/>
      <c r="K8" s="7" t="s">
        <v>7</v>
      </c>
      <c r="L8" s="38">
        <v>450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9.85</v>
      </c>
      <c r="F17" s="11">
        <f t="shared" ref="F17:M17" si="0">E17+0.25</f>
        <v>10.1</v>
      </c>
      <c r="G17" s="11">
        <f t="shared" si="0"/>
        <v>10.35</v>
      </c>
      <c r="H17" s="11">
        <f t="shared" si="0"/>
        <v>10.6</v>
      </c>
      <c r="I17" s="11">
        <f t="shared" si="0"/>
        <v>10.85</v>
      </c>
      <c r="J17" s="11">
        <f t="shared" si="0"/>
        <v>11.1</v>
      </c>
      <c r="K17" s="11">
        <f t="shared" si="0"/>
        <v>11.35</v>
      </c>
      <c r="L17" s="11">
        <f t="shared" si="0"/>
        <v>11.6</v>
      </c>
      <c r="M17" s="11">
        <f t="shared" si="0"/>
        <v>11.85</v>
      </c>
      <c r="N17" s="5"/>
      <c r="O17" s="28"/>
      <c r="Q17" s="34"/>
    </row>
    <row r="18" spans="1:17" x14ac:dyDescent="0.3">
      <c r="A18" s="32"/>
      <c r="C18" s="27"/>
      <c r="D18" s="10">
        <v>0.65</v>
      </c>
      <c r="E18" s="16">
        <f t="shared" ref="E18:M18" si="1">(($D$18*$F$9*(1-$F$10))-$F$8-$F$11)-((E17*$L$9*(1-$L$10))-$L$8-$L$11)</f>
        <v>-147</v>
      </c>
      <c r="F18" s="17">
        <f t="shared" si="1"/>
        <v>-157</v>
      </c>
      <c r="G18" s="17">
        <f t="shared" si="1"/>
        <v>-167</v>
      </c>
      <c r="H18" s="17">
        <f t="shared" si="1"/>
        <v>-177</v>
      </c>
      <c r="I18" s="17">
        <f t="shared" si="1"/>
        <v>-187</v>
      </c>
      <c r="J18" s="17">
        <f t="shared" si="1"/>
        <v>-197</v>
      </c>
      <c r="K18" s="17">
        <f t="shared" si="1"/>
        <v>-207</v>
      </c>
      <c r="L18" s="17">
        <f t="shared" si="1"/>
        <v>-217</v>
      </c>
      <c r="M18" s="18">
        <f t="shared" si="1"/>
        <v>-227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0.67</v>
      </c>
      <c r="E19" s="19">
        <f t="shared" ref="E19:M19" si="3">(($D$19*$F$9*(1-$F$10))-$F$8-$F$11)-((E17*$L$9*(1-$L$10))-$L$8-$L$11)</f>
        <v>-130.19999999999993</v>
      </c>
      <c r="F19" s="12">
        <f t="shared" si="3"/>
        <v>-140.19999999999993</v>
      </c>
      <c r="G19" s="12">
        <f t="shared" si="3"/>
        <v>-150.19999999999993</v>
      </c>
      <c r="H19" s="12">
        <f t="shared" si="3"/>
        <v>-160.19999999999993</v>
      </c>
      <c r="I19" s="12">
        <f t="shared" si="3"/>
        <v>-170.19999999999993</v>
      </c>
      <c r="J19" s="12">
        <f t="shared" si="3"/>
        <v>-180.19999999999993</v>
      </c>
      <c r="K19" s="12">
        <f t="shared" si="3"/>
        <v>-190.19999999999993</v>
      </c>
      <c r="L19" s="12">
        <f t="shared" si="3"/>
        <v>-200.19999999999993</v>
      </c>
      <c r="M19" s="20">
        <f t="shared" si="3"/>
        <v>-210.19999999999993</v>
      </c>
      <c r="N19" s="5"/>
      <c r="O19" s="28"/>
      <c r="Q19" s="34"/>
    </row>
    <row r="20" spans="1:17" x14ac:dyDescent="0.3">
      <c r="A20" s="32"/>
      <c r="C20" s="27"/>
      <c r="D20" s="11">
        <f t="shared" si="2"/>
        <v>0.69000000000000006</v>
      </c>
      <c r="E20" s="19">
        <f t="shared" ref="E20:M20" si="4">(($D$20*$F$9*(1-$F$10))-$F$8-$F$11)-((E17*$L$9*(1-$L$10))-$L$8-$L$11)</f>
        <v>-113.39999999999986</v>
      </c>
      <c r="F20" s="12">
        <f t="shared" si="4"/>
        <v>-123.39999999999986</v>
      </c>
      <c r="G20" s="12">
        <f t="shared" si="4"/>
        <v>-133.39999999999986</v>
      </c>
      <c r="H20" s="12">
        <f t="shared" si="4"/>
        <v>-143.39999999999986</v>
      </c>
      <c r="I20" s="12">
        <f t="shared" si="4"/>
        <v>-153.39999999999986</v>
      </c>
      <c r="J20" s="12">
        <f t="shared" si="4"/>
        <v>-163.39999999999986</v>
      </c>
      <c r="K20" s="12">
        <f t="shared" si="4"/>
        <v>-173.39999999999986</v>
      </c>
      <c r="L20" s="12">
        <f t="shared" si="4"/>
        <v>-183.39999999999986</v>
      </c>
      <c r="M20" s="20">
        <f t="shared" si="4"/>
        <v>-193.39999999999986</v>
      </c>
      <c r="N20" s="5"/>
      <c r="O20" s="28"/>
      <c r="Q20" s="34"/>
    </row>
    <row r="21" spans="1:17" x14ac:dyDescent="0.3">
      <c r="A21" s="32"/>
      <c r="C21" s="27"/>
      <c r="D21" s="11">
        <f t="shared" si="2"/>
        <v>0.71000000000000008</v>
      </c>
      <c r="E21" s="19">
        <f t="shared" ref="E21:M21" si="5">(($D$21*$F$9*(1-$F$10))-$F$8-$F$11)-((E17*$L$9*(1-$L$10))-$L$8-$L$11)</f>
        <v>-96.599999999999909</v>
      </c>
      <c r="F21" s="12">
        <f t="shared" si="5"/>
        <v>-106.59999999999991</v>
      </c>
      <c r="G21" s="12">
        <f t="shared" si="5"/>
        <v>-116.59999999999991</v>
      </c>
      <c r="H21" s="12">
        <f t="shared" si="5"/>
        <v>-126.59999999999991</v>
      </c>
      <c r="I21" s="12">
        <f t="shared" si="5"/>
        <v>-136.59999999999991</v>
      </c>
      <c r="J21" s="12">
        <f t="shared" si="5"/>
        <v>-146.59999999999991</v>
      </c>
      <c r="K21" s="12">
        <f t="shared" si="5"/>
        <v>-156.59999999999991</v>
      </c>
      <c r="L21" s="12">
        <f t="shared" si="5"/>
        <v>-166.59999999999991</v>
      </c>
      <c r="M21" s="20">
        <f t="shared" si="5"/>
        <v>-176.59999999999991</v>
      </c>
      <c r="N21" s="5"/>
      <c r="O21" s="28"/>
      <c r="Q21" s="34"/>
    </row>
    <row r="22" spans="1:17" x14ac:dyDescent="0.3">
      <c r="A22" s="32"/>
      <c r="C22" s="27"/>
      <c r="D22" s="11">
        <f t="shared" si="2"/>
        <v>0.73000000000000009</v>
      </c>
      <c r="E22" s="19">
        <f t="shared" ref="E22:M22" si="6">(($D$22*$F$9*(1-$F$10))-$F$8-$F$11)-((E17*$L$9*(1-$L$10))-$L$8-$L$11)</f>
        <v>-79.799999999999841</v>
      </c>
      <c r="F22" s="12">
        <f t="shared" si="6"/>
        <v>-89.799999999999841</v>
      </c>
      <c r="G22" s="12">
        <f t="shared" si="6"/>
        <v>-99.799999999999841</v>
      </c>
      <c r="H22" s="12">
        <f t="shared" si="6"/>
        <v>-109.79999999999984</v>
      </c>
      <c r="I22" s="12">
        <f t="shared" si="6"/>
        <v>-119.79999999999984</v>
      </c>
      <c r="J22" s="12">
        <f t="shared" si="6"/>
        <v>-129.79999999999984</v>
      </c>
      <c r="K22" s="12">
        <f t="shared" si="6"/>
        <v>-139.79999999999984</v>
      </c>
      <c r="L22" s="12">
        <f t="shared" si="6"/>
        <v>-149.79999999999984</v>
      </c>
      <c r="M22" s="20">
        <f t="shared" si="6"/>
        <v>-159.79999999999984</v>
      </c>
      <c r="N22" s="5"/>
      <c r="O22" s="28"/>
      <c r="Q22" s="34"/>
    </row>
    <row r="23" spans="1:17" x14ac:dyDescent="0.3">
      <c r="A23" s="32"/>
      <c r="C23" s="27"/>
      <c r="D23" s="11">
        <f t="shared" si="2"/>
        <v>0.75000000000000011</v>
      </c>
      <c r="E23" s="19">
        <f t="shared" ref="E23:M23" si="7">(($D$23*$F$9*(1-$F$10))-$F$8-$F$11)-((E17*$L$9*(1-$L$10))-$L$8-$L$11)</f>
        <v>-62.999999999999886</v>
      </c>
      <c r="F23" s="12">
        <f t="shared" si="7"/>
        <v>-72.999999999999886</v>
      </c>
      <c r="G23" s="12">
        <f t="shared" si="7"/>
        <v>-82.999999999999886</v>
      </c>
      <c r="H23" s="12">
        <f t="shared" si="7"/>
        <v>-92.999999999999886</v>
      </c>
      <c r="I23" s="12">
        <f t="shared" si="7"/>
        <v>-102.99999999999989</v>
      </c>
      <c r="J23" s="12">
        <f t="shared" si="7"/>
        <v>-112.99999999999989</v>
      </c>
      <c r="K23" s="12">
        <f t="shared" si="7"/>
        <v>-122.99999999999989</v>
      </c>
      <c r="L23" s="12">
        <f t="shared" si="7"/>
        <v>-132.99999999999989</v>
      </c>
      <c r="M23" s="20">
        <f t="shared" si="7"/>
        <v>-142.99999999999989</v>
      </c>
      <c r="N23" s="5"/>
      <c r="O23" s="28"/>
      <c r="Q23" s="34"/>
    </row>
    <row r="24" spans="1:17" x14ac:dyDescent="0.3">
      <c r="A24" s="32"/>
      <c r="C24" s="27"/>
      <c r="D24" s="11">
        <f t="shared" si="2"/>
        <v>0.77000000000000013</v>
      </c>
      <c r="E24" s="19">
        <f t="shared" ref="E24:M24" si="8">(($D$24*$F$9*(1-$F$10))-$F$8-$F$11)-((E17*$L$9*(1-$L$10))-$L$8-$L$11)</f>
        <v>-46.199999999999818</v>
      </c>
      <c r="F24" s="12">
        <f t="shared" si="8"/>
        <v>-56.199999999999818</v>
      </c>
      <c r="G24" s="12">
        <f t="shared" si="8"/>
        <v>-66.199999999999818</v>
      </c>
      <c r="H24" s="12">
        <f t="shared" si="8"/>
        <v>-76.199999999999818</v>
      </c>
      <c r="I24" s="12">
        <f t="shared" si="8"/>
        <v>-86.199999999999818</v>
      </c>
      <c r="J24" s="12">
        <f t="shared" si="8"/>
        <v>-96.199999999999818</v>
      </c>
      <c r="K24" s="12">
        <f t="shared" si="8"/>
        <v>-106.19999999999982</v>
      </c>
      <c r="L24" s="12">
        <f t="shared" si="8"/>
        <v>-116.19999999999982</v>
      </c>
      <c r="M24" s="20">
        <f t="shared" si="8"/>
        <v>-126.19999999999982</v>
      </c>
      <c r="N24" s="5"/>
      <c r="O24" s="28"/>
      <c r="Q24" s="34"/>
    </row>
    <row r="25" spans="1:17" x14ac:dyDescent="0.3">
      <c r="A25" s="32"/>
      <c r="C25" s="27"/>
      <c r="D25" s="11">
        <f t="shared" si="2"/>
        <v>0.79000000000000015</v>
      </c>
      <c r="E25" s="19">
        <f t="shared" ref="E25:M25" si="9">(($D$25*$F$9*(1-$F$10))-$F$8-$F$11)-((E17*$L$9*(1-$L$10))-$L$8-$L$11)</f>
        <v>-29.399999999999864</v>
      </c>
      <c r="F25" s="12">
        <f t="shared" si="9"/>
        <v>-39.399999999999864</v>
      </c>
      <c r="G25" s="12">
        <f t="shared" si="9"/>
        <v>-49.399999999999864</v>
      </c>
      <c r="H25" s="12">
        <f t="shared" si="9"/>
        <v>-59.399999999999864</v>
      </c>
      <c r="I25" s="12">
        <f t="shared" si="9"/>
        <v>-69.399999999999864</v>
      </c>
      <c r="J25" s="12">
        <f t="shared" si="9"/>
        <v>-79.399999999999864</v>
      </c>
      <c r="K25" s="12">
        <f t="shared" si="9"/>
        <v>-89.399999999999864</v>
      </c>
      <c r="L25" s="12">
        <f t="shared" si="9"/>
        <v>-99.399999999999864</v>
      </c>
      <c r="M25" s="20">
        <f t="shared" si="9"/>
        <v>-109.39999999999986</v>
      </c>
      <c r="N25" s="5"/>
      <c r="O25" s="28"/>
      <c r="Q25" s="34"/>
    </row>
    <row r="26" spans="1:17" x14ac:dyDescent="0.3">
      <c r="A26" s="32"/>
      <c r="C26" s="27"/>
      <c r="D26" s="11">
        <f t="shared" si="2"/>
        <v>0.81000000000000016</v>
      </c>
      <c r="E26" s="19">
        <f t="shared" ref="E26:M26" si="10">(($D$26*$F$9*(1-$F$10))-$F$8-$F$11)-((E17*$L$9*(1-$L$10))-$L$8-$L$11)</f>
        <v>-12.599999999999795</v>
      </c>
      <c r="F26" s="12">
        <f t="shared" si="10"/>
        <v>-22.599999999999795</v>
      </c>
      <c r="G26" s="12">
        <f t="shared" si="10"/>
        <v>-32.599999999999795</v>
      </c>
      <c r="H26" s="12">
        <f t="shared" si="10"/>
        <v>-42.599999999999795</v>
      </c>
      <c r="I26" s="12">
        <f t="shared" si="10"/>
        <v>-52.599999999999795</v>
      </c>
      <c r="J26" s="12">
        <f t="shared" si="10"/>
        <v>-62.599999999999795</v>
      </c>
      <c r="K26" s="12">
        <f t="shared" si="10"/>
        <v>-72.599999999999795</v>
      </c>
      <c r="L26" s="12">
        <f t="shared" si="10"/>
        <v>-82.599999999999795</v>
      </c>
      <c r="M26" s="20">
        <f t="shared" si="10"/>
        <v>-92.599999999999795</v>
      </c>
      <c r="N26" s="5"/>
      <c r="O26" s="28"/>
      <c r="Q26" s="34"/>
    </row>
    <row r="27" spans="1:17" x14ac:dyDescent="0.3">
      <c r="A27" s="32"/>
      <c r="C27" s="27"/>
      <c r="D27" s="11">
        <f t="shared" si="2"/>
        <v>0.83000000000000018</v>
      </c>
      <c r="E27" s="19">
        <f t="shared" ref="E27:M27" si="11">(($D$27*$F$9*(1-$F$10))-$F$8-$F$11)-((E17*$L$9*(1-$L$10))-$L$8-$L$11)</f>
        <v>4.2000000000002728</v>
      </c>
      <c r="F27" s="12">
        <f t="shared" si="11"/>
        <v>-5.7999999999997272</v>
      </c>
      <c r="G27" s="12">
        <f t="shared" si="11"/>
        <v>-15.799999999999727</v>
      </c>
      <c r="H27" s="12">
        <f t="shared" si="11"/>
        <v>-25.799999999999727</v>
      </c>
      <c r="I27" s="12">
        <f t="shared" si="11"/>
        <v>-35.799999999999727</v>
      </c>
      <c r="J27" s="12">
        <f t="shared" si="11"/>
        <v>-45.799999999999727</v>
      </c>
      <c r="K27" s="12">
        <f t="shared" si="11"/>
        <v>-55.799999999999727</v>
      </c>
      <c r="L27" s="12">
        <f t="shared" si="11"/>
        <v>-65.799999999999727</v>
      </c>
      <c r="M27" s="20">
        <f t="shared" si="11"/>
        <v>-75.799999999999727</v>
      </c>
      <c r="N27" s="5"/>
      <c r="O27" s="28"/>
      <c r="Q27" s="34"/>
    </row>
    <row r="28" spans="1:17" x14ac:dyDescent="0.3">
      <c r="A28" s="32"/>
      <c r="C28" s="27"/>
      <c r="D28" s="11">
        <f t="shared" si="2"/>
        <v>0.8500000000000002</v>
      </c>
      <c r="E28" s="19">
        <f t="shared" ref="E28:M28" si="12">(($D$28*$F$9*(1-$F$10))-$F$8-$F$11)-((E17*$L$9*(1-$L$10))-$L$8-$L$11)</f>
        <v>21.000000000000227</v>
      </c>
      <c r="F28" s="12">
        <f t="shared" si="12"/>
        <v>11.000000000000227</v>
      </c>
      <c r="G28" s="12">
        <f t="shared" si="12"/>
        <v>1.0000000000002274</v>
      </c>
      <c r="H28" s="12">
        <f t="shared" si="12"/>
        <v>-8.9999999999997726</v>
      </c>
      <c r="I28" s="12">
        <f t="shared" si="12"/>
        <v>-18.999999999999773</v>
      </c>
      <c r="J28" s="12">
        <f t="shared" si="12"/>
        <v>-28.999999999999773</v>
      </c>
      <c r="K28" s="12">
        <f t="shared" si="12"/>
        <v>-38.999999999999773</v>
      </c>
      <c r="L28" s="12">
        <f t="shared" si="12"/>
        <v>-48.999999999999773</v>
      </c>
      <c r="M28" s="20">
        <f t="shared" si="12"/>
        <v>-58.999999999999773</v>
      </c>
      <c r="N28" s="5"/>
      <c r="O28" s="28"/>
      <c r="Q28" s="34"/>
    </row>
    <row r="29" spans="1:17" x14ac:dyDescent="0.3">
      <c r="A29" s="32"/>
      <c r="C29" s="27"/>
      <c r="D29" s="11">
        <f t="shared" si="2"/>
        <v>0.87000000000000022</v>
      </c>
      <c r="E29" s="19">
        <f t="shared" ref="E29:M29" si="13">(($D$29*$F$9*(1-$F$10))-$F$8-$F$11)-((E17*$L$9*(1-$L$10))-$L$8-$L$11)</f>
        <v>37.800000000000182</v>
      </c>
      <c r="F29" s="12">
        <f t="shared" si="13"/>
        <v>27.800000000000182</v>
      </c>
      <c r="G29" s="12">
        <f t="shared" si="13"/>
        <v>17.800000000000182</v>
      </c>
      <c r="H29" s="12">
        <f t="shared" si="13"/>
        <v>7.8000000000001819</v>
      </c>
      <c r="I29" s="12">
        <f t="shared" si="13"/>
        <v>-2.1999999999998181</v>
      </c>
      <c r="J29" s="12">
        <f t="shared" si="13"/>
        <v>-12.199999999999818</v>
      </c>
      <c r="K29" s="12">
        <f t="shared" si="13"/>
        <v>-22.199999999999818</v>
      </c>
      <c r="L29" s="12">
        <f t="shared" si="13"/>
        <v>-32.199999999999818</v>
      </c>
      <c r="M29" s="20">
        <f t="shared" si="13"/>
        <v>-42.199999999999818</v>
      </c>
      <c r="N29" s="5"/>
      <c r="O29" s="28"/>
      <c r="Q29" s="34"/>
    </row>
    <row r="30" spans="1:17" x14ac:dyDescent="0.3">
      <c r="A30" s="32"/>
      <c r="C30" s="27"/>
      <c r="D30" s="11">
        <f t="shared" si="2"/>
        <v>0.89000000000000024</v>
      </c>
      <c r="E30" s="19">
        <f t="shared" ref="E30:M30" si="14">(($D$30*$F$9*(1-$F$10))-$F$8-$F$11)-((E17*$L$9*(1-$L$10))-$L$8-$L$11)</f>
        <v>54.60000000000025</v>
      </c>
      <c r="F30" s="12">
        <f t="shared" si="14"/>
        <v>44.60000000000025</v>
      </c>
      <c r="G30" s="12">
        <f t="shared" si="14"/>
        <v>34.60000000000025</v>
      </c>
      <c r="H30" s="12">
        <f t="shared" si="14"/>
        <v>24.60000000000025</v>
      </c>
      <c r="I30" s="12">
        <f t="shared" si="14"/>
        <v>14.60000000000025</v>
      </c>
      <c r="J30" s="12">
        <f t="shared" si="14"/>
        <v>4.6000000000002501</v>
      </c>
      <c r="K30" s="12">
        <f t="shared" si="14"/>
        <v>-5.3999999999997499</v>
      </c>
      <c r="L30" s="12">
        <f t="shared" si="14"/>
        <v>-15.39999999999975</v>
      </c>
      <c r="M30" s="20">
        <f t="shared" si="14"/>
        <v>-25.39999999999975</v>
      </c>
      <c r="N30" s="5"/>
      <c r="O30" s="28"/>
      <c r="Q30" s="34"/>
    </row>
    <row r="31" spans="1:17" x14ac:dyDescent="0.3">
      <c r="A31" s="32"/>
      <c r="C31" s="27"/>
      <c r="D31" s="11">
        <f t="shared" si="2"/>
        <v>0.91000000000000025</v>
      </c>
      <c r="E31" s="19">
        <f t="shared" ref="E31:M31" si="15">(($D$31*$F$9*(1-$F$10))-$F$8-$F$11)-((E17*$L$9*(1-$L$10))-$L$8-$L$11)</f>
        <v>71.400000000000205</v>
      </c>
      <c r="F31" s="12">
        <f t="shared" si="15"/>
        <v>61.400000000000205</v>
      </c>
      <c r="G31" s="12">
        <f t="shared" si="15"/>
        <v>51.400000000000205</v>
      </c>
      <c r="H31" s="12">
        <f t="shared" si="15"/>
        <v>41.400000000000205</v>
      </c>
      <c r="I31" s="12">
        <f t="shared" si="15"/>
        <v>31.400000000000205</v>
      </c>
      <c r="J31" s="12">
        <f t="shared" si="15"/>
        <v>21.400000000000205</v>
      </c>
      <c r="K31" s="12">
        <f t="shared" si="15"/>
        <v>11.400000000000205</v>
      </c>
      <c r="L31" s="12">
        <f t="shared" si="15"/>
        <v>1.4000000000002046</v>
      </c>
      <c r="M31" s="20">
        <f t="shared" si="15"/>
        <v>-8.5999999999997954</v>
      </c>
      <c r="N31" s="5"/>
      <c r="O31" s="28"/>
      <c r="Q31" s="34"/>
    </row>
    <row r="32" spans="1:17" x14ac:dyDescent="0.3">
      <c r="A32" s="32"/>
      <c r="C32" s="27"/>
      <c r="D32" s="11">
        <f t="shared" si="2"/>
        <v>0.93000000000000027</v>
      </c>
      <c r="E32" s="19">
        <f t="shared" ref="E32:M32" si="16">(($D$32*$F$9*(1-$F$10))-$F$8-$F$11)-((E17*$L$9*(1-$L$10))-$L$8-$L$11)</f>
        <v>88.200000000000273</v>
      </c>
      <c r="F32" s="12">
        <f t="shared" si="16"/>
        <v>78.200000000000273</v>
      </c>
      <c r="G32" s="12">
        <f t="shared" si="16"/>
        <v>68.200000000000273</v>
      </c>
      <c r="H32" s="12">
        <f t="shared" si="16"/>
        <v>58.200000000000273</v>
      </c>
      <c r="I32" s="12">
        <f t="shared" si="16"/>
        <v>48.200000000000273</v>
      </c>
      <c r="J32" s="12">
        <f t="shared" si="16"/>
        <v>38.200000000000273</v>
      </c>
      <c r="K32" s="12">
        <f t="shared" si="16"/>
        <v>28.200000000000273</v>
      </c>
      <c r="L32" s="12">
        <f t="shared" si="16"/>
        <v>18.200000000000273</v>
      </c>
      <c r="M32" s="20">
        <f t="shared" si="16"/>
        <v>8.2000000000002728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0.95000000000000029</v>
      </c>
      <c r="E33" s="21">
        <f t="shared" ref="E33:M33" si="17">(($D$33*$F$9*(1-$F$10))-$F$8-$F$11)-((E17*$L$9*(1-$L$10))-$L$8-$L$11)</f>
        <v>105.00000000000034</v>
      </c>
      <c r="F33" s="22">
        <f t="shared" si="17"/>
        <v>95.000000000000341</v>
      </c>
      <c r="G33" s="22">
        <f t="shared" si="17"/>
        <v>85.000000000000341</v>
      </c>
      <c r="H33" s="22">
        <f t="shared" si="17"/>
        <v>75.000000000000341</v>
      </c>
      <c r="I33" s="22">
        <f t="shared" si="17"/>
        <v>65.000000000000341</v>
      </c>
      <c r="J33" s="22">
        <f t="shared" si="17"/>
        <v>55.000000000000341</v>
      </c>
      <c r="K33" s="22">
        <f t="shared" si="17"/>
        <v>45.000000000000341</v>
      </c>
      <c r="L33" s="22">
        <f t="shared" si="17"/>
        <v>35.000000000000341</v>
      </c>
      <c r="M33" s="23">
        <f t="shared" si="17"/>
        <v>25.000000000000341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9" priority="19" operator="greaterThan">
      <formula>0</formula>
    </cfRule>
  </conditionalFormatting>
  <conditionalFormatting sqref="E18:M33">
    <cfRule type="cellIs" dxfId="18" priority="35" operator="greaterThan">
      <formula>0</formula>
    </cfRule>
    <cfRule type="cellIs" dxfId="17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6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5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23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621</v>
      </c>
      <c r="G8" s="5" t="s">
        <v>5</v>
      </c>
      <c r="H8" s="5"/>
      <c r="I8" s="5"/>
      <c r="J8" s="5"/>
      <c r="K8" s="7" t="s">
        <v>7</v>
      </c>
      <c r="L8" s="38">
        <v>450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160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9.85</v>
      </c>
      <c r="F17" s="11">
        <f t="shared" ref="F17:M17" si="0">E17+0.25</f>
        <v>10.1</v>
      </c>
      <c r="G17" s="11">
        <f t="shared" si="0"/>
        <v>10.35</v>
      </c>
      <c r="H17" s="11">
        <f t="shared" si="0"/>
        <v>10.6</v>
      </c>
      <c r="I17" s="11">
        <f t="shared" si="0"/>
        <v>10.85</v>
      </c>
      <c r="J17" s="11">
        <f t="shared" si="0"/>
        <v>11.1</v>
      </c>
      <c r="K17" s="11">
        <f t="shared" si="0"/>
        <v>11.35</v>
      </c>
      <c r="L17" s="11">
        <f t="shared" si="0"/>
        <v>11.6</v>
      </c>
      <c r="M17" s="11">
        <f t="shared" si="0"/>
        <v>11.85</v>
      </c>
      <c r="N17" s="5"/>
      <c r="O17" s="28"/>
      <c r="Q17" s="34"/>
    </row>
    <row r="18" spans="1:17" x14ac:dyDescent="0.3">
      <c r="A18" s="32"/>
      <c r="C18" s="27"/>
      <c r="D18" s="10">
        <v>3.75</v>
      </c>
      <c r="E18" s="16">
        <f t="shared" ref="E18:M18" si="1">(($D$18*$F$9*(1-$F$10))-$F$8-$F$11)-((E17*$L$9*(1-$L$10))-$L$8-$L$11)</f>
        <v>-85</v>
      </c>
      <c r="F18" s="17">
        <f t="shared" si="1"/>
        <v>-95</v>
      </c>
      <c r="G18" s="17">
        <f t="shared" si="1"/>
        <v>-105</v>
      </c>
      <c r="H18" s="17">
        <f t="shared" si="1"/>
        <v>-115</v>
      </c>
      <c r="I18" s="17">
        <f t="shared" si="1"/>
        <v>-125</v>
      </c>
      <c r="J18" s="17">
        <f t="shared" si="1"/>
        <v>-135</v>
      </c>
      <c r="K18" s="17">
        <f t="shared" si="1"/>
        <v>-145</v>
      </c>
      <c r="L18" s="17">
        <f t="shared" si="1"/>
        <v>-155</v>
      </c>
      <c r="M18" s="18">
        <f t="shared" si="1"/>
        <v>-165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4</v>
      </c>
      <c r="E19" s="19">
        <f t="shared" ref="E19:M19" si="3">(($D$19*$F$9*(1-$F$10))-$F$8-$F$11)-((E17*$L$9*(1-$L$10))-$L$8-$L$11)</f>
        <v>-53</v>
      </c>
      <c r="F19" s="12">
        <f t="shared" si="3"/>
        <v>-63</v>
      </c>
      <c r="G19" s="12">
        <f t="shared" si="3"/>
        <v>-73</v>
      </c>
      <c r="H19" s="12">
        <f t="shared" si="3"/>
        <v>-83</v>
      </c>
      <c r="I19" s="12">
        <f t="shared" si="3"/>
        <v>-93</v>
      </c>
      <c r="J19" s="12">
        <f t="shared" si="3"/>
        <v>-103</v>
      </c>
      <c r="K19" s="12">
        <f t="shared" si="3"/>
        <v>-113</v>
      </c>
      <c r="L19" s="12">
        <f t="shared" si="3"/>
        <v>-123</v>
      </c>
      <c r="M19" s="20">
        <f t="shared" si="3"/>
        <v>-133</v>
      </c>
      <c r="N19" s="5"/>
      <c r="O19" s="28"/>
      <c r="Q19" s="34"/>
    </row>
    <row r="20" spans="1:17" x14ac:dyDescent="0.3">
      <c r="A20" s="32"/>
      <c r="C20" s="27"/>
      <c r="D20" s="11">
        <f t="shared" si="2"/>
        <v>4.25</v>
      </c>
      <c r="E20" s="19">
        <f t="shared" ref="E20:M20" si="4">(($D$20*$F$9*(1-$F$10))-$F$8-$F$11)-((E17*$L$9*(1-$L$10))-$L$8-$L$11)</f>
        <v>-21</v>
      </c>
      <c r="F20" s="12">
        <f t="shared" si="4"/>
        <v>-31</v>
      </c>
      <c r="G20" s="12">
        <f t="shared" si="4"/>
        <v>-41</v>
      </c>
      <c r="H20" s="12">
        <f t="shared" si="4"/>
        <v>-51</v>
      </c>
      <c r="I20" s="12">
        <f t="shared" si="4"/>
        <v>-61</v>
      </c>
      <c r="J20" s="12">
        <f t="shared" si="4"/>
        <v>-71</v>
      </c>
      <c r="K20" s="12">
        <f t="shared" si="4"/>
        <v>-81</v>
      </c>
      <c r="L20" s="12">
        <f t="shared" si="4"/>
        <v>-91</v>
      </c>
      <c r="M20" s="20">
        <f t="shared" si="4"/>
        <v>-101</v>
      </c>
      <c r="N20" s="5"/>
      <c r="O20" s="28"/>
      <c r="Q20" s="34"/>
    </row>
    <row r="21" spans="1:17" x14ac:dyDescent="0.3">
      <c r="A21" s="32"/>
      <c r="C21" s="27"/>
      <c r="D21" s="11">
        <f t="shared" si="2"/>
        <v>4.5</v>
      </c>
      <c r="E21" s="19">
        <f t="shared" ref="E21:M21" si="5">(($D$21*$F$9*(1-$F$10))-$F$8-$F$11)-((E17*$L$9*(1-$L$10))-$L$8-$L$11)</f>
        <v>11</v>
      </c>
      <c r="F21" s="12">
        <f t="shared" si="5"/>
        <v>1</v>
      </c>
      <c r="G21" s="12">
        <f t="shared" si="5"/>
        <v>-9</v>
      </c>
      <c r="H21" s="12">
        <f t="shared" si="5"/>
        <v>-19</v>
      </c>
      <c r="I21" s="12">
        <f t="shared" si="5"/>
        <v>-29</v>
      </c>
      <c r="J21" s="12">
        <f t="shared" si="5"/>
        <v>-39</v>
      </c>
      <c r="K21" s="12">
        <f t="shared" si="5"/>
        <v>-49</v>
      </c>
      <c r="L21" s="12">
        <f t="shared" si="5"/>
        <v>-59</v>
      </c>
      <c r="M21" s="20">
        <f t="shared" si="5"/>
        <v>-69</v>
      </c>
      <c r="N21" s="5"/>
      <c r="O21" s="28"/>
      <c r="Q21" s="34"/>
    </row>
    <row r="22" spans="1:17" x14ac:dyDescent="0.3">
      <c r="A22" s="32"/>
      <c r="C22" s="27"/>
      <c r="D22" s="11">
        <f t="shared" si="2"/>
        <v>4.75</v>
      </c>
      <c r="E22" s="19">
        <f t="shared" ref="E22:M22" si="6">(($D$22*$F$9*(1-$F$10))-$F$8-$F$11)-((E17*$L$9*(1-$L$10))-$L$8-$L$11)</f>
        <v>43</v>
      </c>
      <c r="F22" s="12">
        <f t="shared" si="6"/>
        <v>33</v>
      </c>
      <c r="G22" s="12">
        <f t="shared" si="6"/>
        <v>23</v>
      </c>
      <c r="H22" s="12">
        <f t="shared" si="6"/>
        <v>13</v>
      </c>
      <c r="I22" s="12">
        <f t="shared" si="6"/>
        <v>3</v>
      </c>
      <c r="J22" s="12">
        <f t="shared" si="6"/>
        <v>-7</v>
      </c>
      <c r="K22" s="12">
        <f t="shared" si="6"/>
        <v>-17</v>
      </c>
      <c r="L22" s="12">
        <f t="shared" si="6"/>
        <v>-27</v>
      </c>
      <c r="M22" s="20">
        <f t="shared" si="6"/>
        <v>-37</v>
      </c>
      <c r="N22" s="5"/>
      <c r="O22" s="28"/>
      <c r="Q22" s="34"/>
    </row>
    <row r="23" spans="1:17" x14ac:dyDescent="0.3">
      <c r="A23" s="32"/>
      <c r="C23" s="27"/>
      <c r="D23" s="11">
        <f t="shared" si="2"/>
        <v>5</v>
      </c>
      <c r="E23" s="19">
        <f t="shared" ref="E23:M23" si="7">(($D$23*$F$9*(1-$F$10))-$F$8-$F$11)-((E17*$L$9*(1-$L$10))-$L$8-$L$11)</f>
        <v>75</v>
      </c>
      <c r="F23" s="12">
        <f t="shared" si="7"/>
        <v>65</v>
      </c>
      <c r="G23" s="12">
        <f t="shared" si="7"/>
        <v>55</v>
      </c>
      <c r="H23" s="12">
        <f t="shared" si="7"/>
        <v>45</v>
      </c>
      <c r="I23" s="12">
        <f t="shared" si="7"/>
        <v>35</v>
      </c>
      <c r="J23" s="12">
        <f t="shared" si="7"/>
        <v>25</v>
      </c>
      <c r="K23" s="12">
        <f t="shared" si="7"/>
        <v>15</v>
      </c>
      <c r="L23" s="12">
        <f t="shared" si="7"/>
        <v>5</v>
      </c>
      <c r="M23" s="20">
        <f t="shared" si="7"/>
        <v>-5</v>
      </c>
      <c r="N23" s="5"/>
      <c r="O23" s="28"/>
      <c r="Q23" s="34"/>
    </row>
    <row r="24" spans="1:17" x14ac:dyDescent="0.3">
      <c r="A24" s="32"/>
      <c r="C24" s="27"/>
      <c r="D24" s="11">
        <f t="shared" si="2"/>
        <v>5.25</v>
      </c>
      <c r="E24" s="19">
        <f t="shared" ref="E24:M24" si="8">(($D$24*$F$9*(1-$F$10))-$F$8-$F$11)-((E17*$L$9*(1-$L$10))-$L$8-$L$11)</f>
        <v>107</v>
      </c>
      <c r="F24" s="12">
        <f t="shared" si="8"/>
        <v>97</v>
      </c>
      <c r="G24" s="12">
        <f t="shared" si="8"/>
        <v>87</v>
      </c>
      <c r="H24" s="12">
        <f t="shared" si="8"/>
        <v>77</v>
      </c>
      <c r="I24" s="12">
        <f t="shared" si="8"/>
        <v>67</v>
      </c>
      <c r="J24" s="12">
        <f t="shared" si="8"/>
        <v>57</v>
      </c>
      <c r="K24" s="12">
        <f t="shared" si="8"/>
        <v>47</v>
      </c>
      <c r="L24" s="12">
        <f t="shared" si="8"/>
        <v>37</v>
      </c>
      <c r="M24" s="20">
        <f t="shared" si="8"/>
        <v>27</v>
      </c>
      <c r="N24" s="5"/>
      <c r="O24" s="28"/>
      <c r="Q24" s="34"/>
    </row>
    <row r="25" spans="1:17" x14ac:dyDescent="0.3">
      <c r="A25" s="32"/>
      <c r="C25" s="27"/>
      <c r="D25" s="11">
        <f t="shared" si="2"/>
        <v>5.5</v>
      </c>
      <c r="E25" s="19">
        <f t="shared" ref="E25:M25" si="9">(($D$25*$F$9*(1-$F$10))-$F$8-$F$11)-((E17*$L$9*(1-$L$10))-$L$8-$L$11)</f>
        <v>139</v>
      </c>
      <c r="F25" s="12">
        <f t="shared" si="9"/>
        <v>129</v>
      </c>
      <c r="G25" s="12">
        <f t="shared" si="9"/>
        <v>119</v>
      </c>
      <c r="H25" s="12">
        <f t="shared" si="9"/>
        <v>109</v>
      </c>
      <c r="I25" s="12">
        <f t="shared" si="9"/>
        <v>99</v>
      </c>
      <c r="J25" s="12">
        <f t="shared" si="9"/>
        <v>89</v>
      </c>
      <c r="K25" s="12">
        <f t="shared" si="9"/>
        <v>79</v>
      </c>
      <c r="L25" s="12">
        <f t="shared" si="9"/>
        <v>69</v>
      </c>
      <c r="M25" s="20">
        <f t="shared" si="9"/>
        <v>59</v>
      </c>
      <c r="N25" s="5"/>
      <c r="O25" s="28"/>
      <c r="Q25" s="34"/>
    </row>
    <row r="26" spans="1:17" x14ac:dyDescent="0.3">
      <c r="A26" s="32"/>
      <c r="C26" s="27"/>
      <c r="D26" s="11">
        <f t="shared" si="2"/>
        <v>5.75</v>
      </c>
      <c r="E26" s="19">
        <f t="shared" ref="E26:M26" si="10">(($D$26*$F$9*(1-$F$10))-$F$8-$F$11)-((E17*$L$9*(1-$L$10))-$L$8-$L$11)</f>
        <v>171</v>
      </c>
      <c r="F26" s="12">
        <f t="shared" si="10"/>
        <v>161</v>
      </c>
      <c r="G26" s="12">
        <f t="shared" si="10"/>
        <v>151</v>
      </c>
      <c r="H26" s="12">
        <f t="shared" si="10"/>
        <v>141</v>
      </c>
      <c r="I26" s="12">
        <f t="shared" si="10"/>
        <v>131</v>
      </c>
      <c r="J26" s="12">
        <f t="shared" si="10"/>
        <v>121</v>
      </c>
      <c r="K26" s="12">
        <f t="shared" si="10"/>
        <v>111</v>
      </c>
      <c r="L26" s="12">
        <f t="shared" si="10"/>
        <v>101</v>
      </c>
      <c r="M26" s="20">
        <f t="shared" si="10"/>
        <v>91</v>
      </c>
      <c r="N26" s="5"/>
      <c r="O26" s="28"/>
      <c r="Q26" s="34"/>
    </row>
    <row r="27" spans="1:17" x14ac:dyDescent="0.3">
      <c r="A27" s="32"/>
      <c r="C27" s="27"/>
      <c r="D27" s="11">
        <f t="shared" si="2"/>
        <v>6</v>
      </c>
      <c r="E27" s="19">
        <f t="shared" ref="E27:M27" si="11">(($D$27*$F$9*(1-$F$10))-$F$8-$F$11)-((E17*$L$9*(1-$L$10))-$L$8-$L$11)</f>
        <v>203</v>
      </c>
      <c r="F27" s="12">
        <f t="shared" si="11"/>
        <v>193</v>
      </c>
      <c r="G27" s="12">
        <f t="shared" si="11"/>
        <v>183</v>
      </c>
      <c r="H27" s="12">
        <f t="shared" si="11"/>
        <v>173</v>
      </c>
      <c r="I27" s="12">
        <f t="shared" si="11"/>
        <v>163</v>
      </c>
      <c r="J27" s="12">
        <f t="shared" si="11"/>
        <v>153</v>
      </c>
      <c r="K27" s="12">
        <f t="shared" si="11"/>
        <v>143</v>
      </c>
      <c r="L27" s="12">
        <f t="shared" si="11"/>
        <v>133</v>
      </c>
      <c r="M27" s="20">
        <f t="shared" si="11"/>
        <v>123</v>
      </c>
      <c r="N27" s="5"/>
      <c r="O27" s="28"/>
      <c r="Q27" s="34"/>
    </row>
    <row r="28" spans="1:17" x14ac:dyDescent="0.3">
      <c r="A28" s="32"/>
      <c r="C28" s="27"/>
      <c r="D28" s="11">
        <f t="shared" si="2"/>
        <v>6.25</v>
      </c>
      <c r="E28" s="19">
        <f t="shared" ref="E28:M28" si="12">(($D$28*$F$9*(1-$F$10))-$F$8-$F$11)-((E17*$L$9*(1-$L$10))-$L$8-$L$11)</f>
        <v>235</v>
      </c>
      <c r="F28" s="12">
        <f t="shared" si="12"/>
        <v>225</v>
      </c>
      <c r="G28" s="12">
        <f t="shared" si="12"/>
        <v>215</v>
      </c>
      <c r="H28" s="12">
        <f t="shared" si="12"/>
        <v>205</v>
      </c>
      <c r="I28" s="12">
        <f t="shared" si="12"/>
        <v>195</v>
      </c>
      <c r="J28" s="12">
        <f t="shared" si="12"/>
        <v>185</v>
      </c>
      <c r="K28" s="12">
        <f t="shared" si="12"/>
        <v>175</v>
      </c>
      <c r="L28" s="12">
        <f t="shared" si="12"/>
        <v>165</v>
      </c>
      <c r="M28" s="20">
        <f t="shared" si="12"/>
        <v>155</v>
      </c>
      <c r="N28" s="5"/>
      <c r="O28" s="28"/>
      <c r="Q28" s="34"/>
    </row>
    <row r="29" spans="1:17" x14ac:dyDescent="0.3">
      <c r="A29" s="32"/>
      <c r="C29" s="27"/>
      <c r="D29" s="11">
        <f t="shared" si="2"/>
        <v>6.5</v>
      </c>
      <c r="E29" s="19">
        <f t="shared" ref="E29:M29" si="13">(($D$29*$F$9*(1-$F$10))-$F$8-$F$11)-((E17*$L$9*(1-$L$10))-$L$8-$L$11)</f>
        <v>267</v>
      </c>
      <c r="F29" s="12">
        <f t="shared" si="13"/>
        <v>257</v>
      </c>
      <c r="G29" s="12">
        <f t="shared" si="13"/>
        <v>247</v>
      </c>
      <c r="H29" s="12">
        <f t="shared" si="13"/>
        <v>237</v>
      </c>
      <c r="I29" s="12">
        <f t="shared" si="13"/>
        <v>227</v>
      </c>
      <c r="J29" s="12">
        <f t="shared" si="13"/>
        <v>217</v>
      </c>
      <c r="K29" s="12">
        <f t="shared" si="13"/>
        <v>207</v>
      </c>
      <c r="L29" s="12">
        <f t="shared" si="13"/>
        <v>197</v>
      </c>
      <c r="M29" s="20">
        <f t="shared" si="13"/>
        <v>187</v>
      </c>
      <c r="N29" s="5"/>
      <c r="O29" s="28"/>
      <c r="Q29" s="34"/>
    </row>
    <row r="30" spans="1:17" x14ac:dyDescent="0.3">
      <c r="A30" s="32"/>
      <c r="C30" s="27"/>
      <c r="D30" s="11">
        <f t="shared" si="2"/>
        <v>6.75</v>
      </c>
      <c r="E30" s="19">
        <f t="shared" ref="E30:M30" si="14">(($D$30*$F$9*(1-$F$10))-$F$8-$F$11)-((E17*$L$9*(1-$L$10))-$L$8-$L$11)</f>
        <v>299</v>
      </c>
      <c r="F30" s="12">
        <f t="shared" si="14"/>
        <v>289</v>
      </c>
      <c r="G30" s="12">
        <f t="shared" si="14"/>
        <v>279</v>
      </c>
      <c r="H30" s="12">
        <f t="shared" si="14"/>
        <v>269</v>
      </c>
      <c r="I30" s="12">
        <f t="shared" si="14"/>
        <v>259</v>
      </c>
      <c r="J30" s="12">
        <f t="shared" si="14"/>
        <v>249</v>
      </c>
      <c r="K30" s="12">
        <f t="shared" si="14"/>
        <v>239</v>
      </c>
      <c r="L30" s="12">
        <f t="shared" si="14"/>
        <v>229</v>
      </c>
      <c r="M30" s="20">
        <f t="shared" si="14"/>
        <v>219</v>
      </c>
      <c r="N30" s="5"/>
      <c r="O30" s="28"/>
      <c r="Q30" s="34"/>
    </row>
    <row r="31" spans="1:17" x14ac:dyDescent="0.3">
      <c r="A31" s="32"/>
      <c r="C31" s="27"/>
      <c r="D31" s="11">
        <f t="shared" si="2"/>
        <v>7</v>
      </c>
      <c r="E31" s="19">
        <f t="shared" ref="E31:M31" si="15">(($D$31*$F$9*(1-$F$10))-$F$8-$F$11)-((E17*$L$9*(1-$L$10))-$L$8-$L$11)</f>
        <v>331</v>
      </c>
      <c r="F31" s="12">
        <f t="shared" si="15"/>
        <v>321</v>
      </c>
      <c r="G31" s="12">
        <f t="shared" si="15"/>
        <v>311</v>
      </c>
      <c r="H31" s="12">
        <f t="shared" si="15"/>
        <v>301</v>
      </c>
      <c r="I31" s="12">
        <f t="shared" si="15"/>
        <v>291</v>
      </c>
      <c r="J31" s="12">
        <f t="shared" si="15"/>
        <v>281</v>
      </c>
      <c r="K31" s="12">
        <f t="shared" si="15"/>
        <v>271</v>
      </c>
      <c r="L31" s="12">
        <f t="shared" si="15"/>
        <v>261</v>
      </c>
      <c r="M31" s="20">
        <f t="shared" si="15"/>
        <v>251</v>
      </c>
      <c r="N31" s="5"/>
      <c r="O31" s="28"/>
      <c r="Q31" s="34"/>
    </row>
    <row r="32" spans="1:17" x14ac:dyDescent="0.3">
      <c r="A32" s="32"/>
      <c r="C32" s="27"/>
      <c r="D32" s="11">
        <f t="shared" si="2"/>
        <v>7.25</v>
      </c>
      <c r="E32" s="19">
        <f t="shared" ref="E32:M32" si="16">(($D$32*$F$9*(1-$F$10))-$F$8-$F$11)-((E17*$L$9*(1-$L$10))-$L$8-$L$11)</f>
        <v>363</v>
      </c>
      <c r="F32" s="12">
        <f t="shared" si="16"/>
        <v>353</v>
      </c>
      <c r="G32" s="12">
        <f t="shared" si="16"/>
        <v>343</v>
      </c>
      <c r="H32" s="12">
        <f t="shared" si="16"/>
        <v>333</v>
      </c>
      <c r="I32" s="12">
        <f t="shared" si="16"/>
        <v>323</v>
      </c>
      <c r="J32" s="12">
        <f t="shared" si="16"/>
        <v>313</v>
      </c>
      <c r="K32" s="12">
        <f t="shared" si="16"/>
        <v>303</v>
      </c>
      <c r="L32" s="12">
        <f t="shared" si="16"/>
        <v>293</v>
      </c>
      <c r="M32" s="20">
        <f t="shared" si="16"/>
        <v>283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7.5</v>
      </c>
      <c r="E33" s="21">
        <f t="shared" ref="E33:M33" si="17">(($D$33*$F$9*(1-$F$10))-$F$8-$F$11)-((E17*$L$9*(1-$L$10))-$L$8-$L$11)</f>
        <v>395</v>
      </c>
      <c r="F33" s="22">
        <f t="shared" si="17"/>
        <v>385</v>
      </c>
      <c r="G33" s="22">
        <f t="shared" si="17"/>
        <v>375</v>
      </c>
      <c r="H33" s="22">
        <f t="shared" si="17"/>
        <v>365</v>
      </c>
      <c r="I33" s="22">
        <f t="shared" si="17"/>
        <v>355</v>
      </c>
      <c r="J33" s="22">
        <f t="shared" si="17"/>
        <v>345</v>
      </c>
      <c r="K33" s="22">
        <f t="shared" si="17"/>
        <v>335</v>
      </c>
      <c r="L33" s="22">
        <f t="shared" si="17"/>
        <v>325</v>
      </c>
      <c r="M33" s="23">
        <f t="shared" si="17"/>
        <v>315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4" priority="19" operator="greaterThan">
      <formula>0</formula>
    </cfRule>
  </conditionalFormatting>
  <conditionalFormatting sqref="E18:M33">
    <cfRule type="cellIs" dxfId="13" priority="35" operator="greaterThan">
      <formula>0</formula>
    </cfRule>
    <cfRule type="cellIs" dxfId="12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1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40"/>
  <sheetViews>
    <sheetView zoomScale="75" zoomScaleNormal="75" workbookViewId="0">
      <selection activeCell="O3" sqref="O3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39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621</v>
      </c>
      <c r="G8" s="5" t="s">
        <v>5</v>
      </c>
      <c r="H8" s="5"/>
      <c r="I8" s="5"/>
      <c r="J8" s="5"/>
      <c r="K8" s="7" t="s">
        <v>40</v>
      </c>
      <c r="L8" s="38">
        <v>359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160</v>
      </c>
      <c r="G9" s="5" t="s">
        <v>1</v>
      </c>
      <c r="H9" s="5"/>
      <c r="I9" s="5"/>
      <c r="J9" s="5"/>
      <c r="K9" s="7" t="s">
        <v>41</v>
      </c>
      <c r="L9" s="39">
        <v>100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42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43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44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3.5</v>
      </c>
      <c r="F17" s="11">
        <f>E17+0.15</f>
        <v>3.65</v>
      </c>
      <c r="G17" s="11">
        <f t="shared" ref="G17:M17" si="0">F17+0.15</f>
        <v>3.8</v>
      </c>
      <c r="H17" s="11">
        <f t="shared" si="0"/>
        <v>3.9499999999999997</v>
      </c>
      <c r="I17" s="11">
        <f t="shared" si="0"/>
        <v>4.0999999999999996</v>
      </c>
      <c r="J17" s="11">
        <f t="shared" si="0"/>
        <v>4.25</v>
      </c>
      <c r="K17" s="11">
        <f t="shared" si="0"/>
        <v>4.4000000000000004</v>
      </c>
      <c r="L17" s="11">
        <f t="shared" si="0"/>
        <v>4.5500000000000007</v>
      </c>
      <c r="M17" s="11">
        <f t="shared" si="0"/>
        <v>4.7000000000000011</v>
      </c>
      <c r="N17" s="5"/>
      <c r="O17" s="28"/>
      <c r="Q17" s="34"/>
    </row>
    <row r="18" spans="1:17" x14ac:dyDescent="0.3">
      <c r="A18" s="32"/>
      <c r="C18" s="27"/>
      <c r="D18" s="10">
        <v>3.75</v>
      </c>
      <c r="E18" s="16">
        <f t="shared" ref="E18:M18" si="1">(($D$18*$F$9*(1-$F$10))-$F$8-$F$11)-((E17*$L$9*(1-$L$10))-$L$8-$L$11)</f>
        <v>-62</v>
      </c>
      <c r="F18" s="17">
        <f t="shared" si="1"/>
        <v>-74</v>
      </c>
      <c r="G18" s="17">
        <f t="shared" si="1"/>
        <v>-86</v>
      </c>
      <c r="H18" s="17">
        <f t="shared" si="1"/>
        <v>-98</v>
      </c>
      <c r="I18" s="17">
        <f t="shared" si="1"/>
        <v>-110</v>
      </c>
      <c r="J18" s="17">
        <f t="shared" si="1"/>
        <v>-122</v>
      </c>
      <c r="K18" s="17">
        <f t="shared" si="1"/>
        <v>-134.00000000000006</v>
      </c>
      <c r="L18" s="17">
        <f t="shared" si="1"/>
        <v>-146.00000000000006</v>
      </c>
      <c r="M18" s="18">
        <f t="shared" si="1"/>
        <v>-158.00000000000011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4</v>
      </c>
      <c r="E19" s="19">
        <f t="shared" ref="E19:M19" si="3">(($D$19*$F$9*(1-$F$10))-$F$8-$F$11)-((E17*$L$9*(1-$L$10))-$L$8-$L$11)</f>
        <v>-30</v>
      </c>
      <c r="F19" s="12">
        <f t="shared" si="3"/>
        <v>-42</v>
      </c>
      <c r="G19" s="12">
        <f t="shared" si="3"/>
        <v>-54</v>
      </c>
      <c r="H19" s="12">
        <f t="shared" si="3"/>
        <v>-66</v>
      </c>
      <c r="I19" s="12">
        <f t="shared" si="3"/>
        <v>-78</v>
      </c>
      <c r="J19" s="12">
        <f t="shared" si="3"/>
        <v>-90</v>
      </c>
      <c r="K19" s="12">
        <f t="shared" si="3"/>
        <v>-102.00000000000006</v>
      </c>
      <c r="L19" s="12">
        <f t="shared" si="3"/>
        <v>-114.00000000000006</v>
      </c>
      <c r="M19" s="20">
        <f t="shared" si="3"/>
        <v>-126.00000000000011</v>
      </c>
      <c r="N19" s="5"/>
      <c r="O19" s="28"/>
      <c r="Q19" s="34"/>
    </row>
    <row r="20" spans="1:17" x14ac:dyDescent="0.3">
      <c r="A20" s="32"/>
      <c r="C20" s="27"/>
      <c r="D20" s="11">
        <f t="shared" si="2"/>
        <v>4.25</v>
      </c>
      <c r="E20" s="19">
        <f t="shared" ref="E20:M20" si="4">(($D$20*$F$9*(1-$F$10))-$F$8-$F$11)-((E17*$L$9*(1-$L$10))-$L$8-$L$11)</f>
        <v>2</v>
      </c>
      <c r="F20" s="12">
        <f t="shared" si="4"/>
        <v>-10</v>
      </c>
      <c r="G20" s="12">
        <f t="shared" si="4"/>
        <v>-22</v>
      </c>
      <c r="H20" s="12">
        <f t="shared" si="4"/>
        <v>-34</v>
      </c>
      <c r="I20" s="12">
        <f t="shared" si="4"/>
        <v>-46</v>
      </c>
      <c r="J20" s="12">
        <f t="shared" si="4"/>
        <v>-58</v>
      </c>
      <c r="K20" s="12">
        <f t="shared" si="4"/>
        <v>-70.000000000000057</v>
      </c>
      <c r="L20" s="12">
        <f t="shared" si="4"/>
        <v>-82.000000000000057</v>
      </c>
      <c r="M20" s="20">
        <f t="shared" si="4"/>
        <v>-94.000000000000114</v>
      </c>
      <c r="N20" s="5"/>
      <c r="O20" s="28"/>
      <c r="Q20" s="34"/>
    </row>
    <row r="21" spans="1:17" x14ac:dyDescent="0.3">
      <c r="A21" s="32"/>
      <c r="C21" s="27"/>
      <c r="D21" s="11">
        <f t="shared" si="2"/>
        <v>4.5</v>
      </c>
      <c r="E21" s="19">
        <f t="shared" ref="E21:M21" si="5">(($D$21*$F$9*(1-$F$10))-$F$8-$F$11)-((E17*$L$9*(1-$L$10))-$L$8-$L$11)</f>
        <v>34</v>
      </c>
      <c r="F21" s="12">
        <f t="shared" si="5"/>
        <v>22</v>
      </c>
      <c r="G21" s="12">
        <f t="shared" si="5"/>
        <v>10</v>
      </c>
      <c r="H21" s="12">
        <f t="shared" si="5"/>
        <v>-2</v>
      </c>
      <c r="I21" s="12">
        <f t="shared" si="5"/>
        <v>-14</v>
      </c>
      <c r="J21" s="12">
        <f t="shared" si="5"/>
        <v>-26</v>
      </c>
      <c r="K21" s="12">
        <f t="shared" si="5"/>
        <v>-38.000000000000057</v>
      </c>
      <c r="L21" s="12">
        <f t="shared" si="5"/>
        <v>-50.000000000000057</v>
      </c>
      <c r="M21" s="20">
        <f t="shared" si="5"/>
        <v>-62.000000000000114</v>
      </c>
      <c r="N21" s="5"/>
      <c r="O21" s="28"/>
      <c r="Q21" s="34"/>
    </row>
    <row r="22" spans="1:17" x14ac:dyDescent="0.3">
      <c r="A22" s="32"/>
      <c r="C22" s="27"/>
      <c r="D22" s="11">
        <f t="shared" si="2"/>
        <v>4.75</v>
      </c>
      <c r="E22" s="19">
        <f t="shared" ref="E22:M22" si="6">(($D$22*$F$9*(1-$F$10))-$F$8-$F$11)-((E17*$L$9*(1-$L$10))-$L$8-$L$11)</f>
        <v>66</v>
      </c>
      <c r="F22" s="12">
        <f t="shared" si="6"/>
        <v>54</v>
      </c>
      <c r="G22" s="12">
        <f t="shared" si="6"/>
        <v>42</v>
      </c>
      <c r="H22" s="12">
        <f t="shared" si="6"/>
        <v>30</v>
      </c>
      <c r="I22" s="12">
        <f t="shared" si="6"/>
        <v>18</v>
      </c>
      <c r="J22" s="12">
        <f t="shared" si="6"/>
        <v>6</v>
      </c>
      <c r="K22" s="12">
        <f t="shared" si="6"/>
        <v>-6.0000000000000568</v>
      </c>
      <c r="L22" s="12">
        <f t="shared" si="6"/>
        <v>-18.000000000000057</v>
      </c>
      <c r="M22" s="20">
        <f t="shared" si="6"/>
        <v>-30.000000000000114</v>
      </c>
      <c r="N22" s="5"/>
      <c r="O22" s="28"/>
      <c r="Q22" s="34"/>
    </row>
    <row r="23" spans="1:17" x14ac:dyDescent="0.3">
      <c r="A23" s="32"/>
      <c r="C23" s="27"/>
      <c r="D23" s="11">
        <f t="shared" si="2"/>
        <v>5</v>
      </c>
      <c r="E23" s="19">
        <f t="shared" ref="E23:M23" si="7">(($D$23*$F$9*(1-$F$10))-$F$8-$F$11)-((E17*$L$9*(1-$L$10))-$L$8-$L$11)</f>
        <v>98</v>
      </c>
      <c r="F23" s="12">
        <f t="shared" si="7"/>
        <v>86</v>
      </c>
      <c r="G23" s="12">
        <f t="shared" si="7"/>
        <v>74</v>
      </c>
      <c r="H23" s="12">
        <f t="shared" si="7"/>
        <v>62</v>
      </c>
      <c r="I23" s="12">
        <f t="shared" si="7"/>
        <v>50</v>
      </c>
      <c r="J23" s="12">
        <f t="shared" si="7"/>
        <v>38</v>
      </c>
      <c r="K23" s="12">
        <f t="shared" si="7"/>
        <v>25.999999999999943</v>
      </c>
      <c r="L23" s="12">
        <f t="shared" si="7"/>
        <v>13.999999999999943</v>
      </c>
      <c r="M23" s="20">
        <f t="shared" si="7"/>
        <v>1.9999999999998863</v>
      </c>
      <c r="N23" s="5"/>
      <c r="O23" s="28"/>
      <c r="Q23" s="34"/>
    </row>
    <row r="24" spans="1:17" x14ac:dyDescent="0.3">
      <c r="A24" s="32"/>
      <c r="C24" s="27"/>
      <c r="D24" s="11">
        <f t="shared" si="2"/>
        <v>5.25</v>
      </c>
      <c r="E24" s="19">
        <f t="shared" ref="E24:M24" si="8">(($D$24*$F$9*(1-$F$10))-$F$8-$F$11)-((E17*$L$9*(1-$L$10))-$L$8-$L$11)</f>
        <v>130</v>
      </c>
      <c r="F24" s="12">
        <f t="shared" si="8"/>
        <v>118</v>
      </c>
      <c r="G24" s="12">
        <f t="shared" si="8"/>
        <v>106</v>
      </c>
      <c r="H24" s="12">
        <f t="shared" si="8"/>
        <v>94</v>
      </c>
      <c r="I24" s="12">
        <f t="shared" si="8"/>
        <v>82</v>
      </c>
      <c r="J24" s="12">
        <f t="shared" si="8"/>
        <v>70</v>
      </c>
      <c r="K24" s="12">
        <f t="shared" si="8"/>
        <v>57.999999999999943</v>
      </c>
      <c r="L24" s="12">
        <f t="shared" si="8"/>
        <v>45.999999999999943</v>
      </c>
      <c r="M24" s="20">
        <f t="shared" si="8"/>
        <v>33.999999999999886</v>
      </c>
      <c r="N24" s="5"/>
      <c r="O24" s="28"/>
      <c r="Q24" s="34"/>
    </row>
    <row r="25" spans="1:17" x14ac:dyDescent="0.3">
      <c r="A25" s="32"/>
      <c r="C25" s="27"/>
      <c r="D25" s="11">
        <f t="shared" si="2"/>
        <v>5.5</v>
      </c>
      <c r="E25" s="19">
        <f t="shared" ref="E25:M25" si="9">(($D$25*$F$9*(1-$F$10))-$F$8-$F$11)-((E17*$L$9*(1-$L$10))-$L$8-$L$11)</f>
        <v>162</v>
      </c>
      <c r="F25" s="12">
        <f t="shared" si="9"/>
        <v>150</v>
      </c>
      <c r="G25" s="12">
        <f t="shared" si="9"/>
        <v>138</v>
      </c>
      <c r="H25" s="12">
        <f t="shared" si="9"/>
        <v>126</v>
      </c>
      <c r="I25" s="12">
        <f t="shared" si="9"/>
        <v>114</v>
      </c>
      <c r="J25" s="12">
        <f t="shared" si="9"/>
        <v>102</v>
      </c>
      <c r="K25" s="12">
        <f t="shared" si="9"/>
        <v>89.999999999999943</v>
      </c>
      <c r="L25" s="12">
        <f t="shared" si="9"/>
        <v>77.999999999999943</v>
      </c>
      <c r="M25" s="20">
        <f t="shared" si="9"/>
        <v>65.999999999999886</v>
      </c>
      <c r="N25" s="5"/>
      <c r="O25" s="28"/>
      <c r="Q25" s="34"/>
    </row>
    <row r="26" spans="1:17" x14ac:dyDescent="0.3">
      <c r="A26" s="32"/>
      <c r="C26" s="27"/>
      <c r="D26" s="11">
        <f t="shared" si="2"/>
        <v>5.75</v>
      </c>
      <c r="E26" s="19">
        <f t="shared" ref="E26:M26" si="10">(($D$26*$F$9*(1-$F$10))-$F$8-$F$11)-((E17*$L$9*(1-$L$10))-$L$8-$L$11)</f>
        <v>194</v>
      </c>
      <c r="F26" s="12">
        <f t="shared" si="10"/>
        <v>182</v>
      </c>
      <c r="G26" s="12">
        <f t="shared" si="10"/>
        <v>170</v>
      </c>
      <c r="H26" s="12">
        <f t="shared" si="10"/>
        <v>158</v>
      </c>
      <c r="I26" s="12">
        <f t="shared" si="10"/>
        <v>146</v>
      </c>
      <c r="J26" s="12">
        <f t="shared" si="10"/>
        <v>134</v>
      </c>
      <c r="K26" s="12">
        <f t="shared" si="10"/>
        <v>121.99999999999994</v>
      </c>
      <c r="L26" s="12">
        <f t="shared" si="10"/>
        <v>109.99999999999994</v>
      </c>
      <c r="M26" s="20">
        <f t="shared" si="10"/>
        <v>97.999999999999886</v>
      </c>
      <c r="N26" s="5"/>
      <c r="O26" s="28"/>
      <c r="Q26" s="34"/>
    </row>
    <row r="27" spans="1:17" x14ac:dyDescent="0.3">
      <c r="A27" s="32"/>
      <c r="C27" s="27"/>
      <c r="D27" s="11">
        <f t="shared" si="2"/>
        <v>6</v>
      </c>
      <c r="E27" s="19">
        <f t="shared" ref="E27:M27" si="11">(($D$27*$F$9*(1-$F$10))-$F$8-$F$11)-((E17*$L$9*(1-$L$10))-$L$8-$L$11)</f>
        <v>226</v>
      </c>
      <c r="F27" s="12">
        <f t="shared" si="11"/>
        <v>214</v>
      </c>
      <c r="G27" s="12">
        <f t="shared" si="11"/>
        <v>202</v>
      </c>
      <c r="H27" s="12">
        <f t="shared" si="11"/>
        <v>190</v>
      </c>
      <c r="I27" s="12">
        <f t="shared" si="11"/>
        <v>178</v>
      </c>
      <c r="J27" s="12">
        <f t="shared" si="11"/>
        <v>166</v>
      </c>
      <c r="K27" s="12">
        <f t="shared" si="11"/>
        <v>153.99999999999994</v>
      </c>
      <c r="L27" s="12">
        <f t="shared" si="11"/>
        <v>141.99999999999994</v>
      </c>
      <c r="M27" s="20">
        <f t="shared" si="11"/>
        <v>129.99999999999989</v>
      </c>
      <c r="N27" s="5"/>
      <c r="O27" s="28"/>
      <c r="Q27" s="34"/>
    </row>
    <row r="28" spans="1:17" x14ac:dyDescent="0.3">
      <c r="A28" s="32"/>
      <c r="C28" s="27"/>
      <c r="D28" s="11">
        <f t="shared" si="2"/>
        <v>6.25</v>
      </c>
      <c r="E28" s="19">
        <f t="shared" ref="E28:M28" si="12">(($D$28*$F$9*(1-$F$10))-$F$8-$F$11)-((E17*$L$9*(1-$L$10))-$L$8-$L$11)</f>
        <v>258</v>
      </c>
      <c r="F28" s="12">
        <f t="shared" si="12"/>
        <v>246</v>
      </c>
      <c r="G28" s="12">
        <f t="shared" si="12"/>
        <v>234</v>
      </c>
      <c r="H28" s="12">
        <f t="shared" si="12"/>
        <v>222</v>
      </c>
      <c r="I28" s="12">
        <f t="shared" si="12"/>
        <v>210</v>
      </c>
      <c r="J28" s="12">
        <f t="shared" si="12"/>
        <v>198</v>
      </c>
      <c r="K28" s="12">
        <f t="shared" si="12"/>
        <v>185.99999999999994</v>
      </c>
      <c r="L28" s="12">
        <f t="shared" si="12"/>
        <v>173.99999999999994</v>
      </c>
      <c r="M28" s="20">
        <f t="shared" si="12"/>
        <v>161.99999999999989</v>
      </c>
      <c r="N28" s="5"/>
      <c r="O28" s="28"/>
      <c r="Q28" s="34"/>
    </row>
    <row r="29" spans="1:17" x14ac:dyDescent="0.3">
      <c r="A29" s="32"/>
      <c r="C29" s="27"/>
      <c r="D29" s="11">
        <f t="shared" si="2"/>
        <v>6.5</v>
      </c>
      <c r="E29" s="19">
        <f t="shared" ref="E29:M29" si="13">(($D$29*$F$9*(1-$F$10))-$F$8-$F$11)-((E17*$L$9*(1-$L$10))-$L$8-$L$11)</f>
        <v>290</v>
      </c>
      <c r="F29" s="12">
        <f t="shared" si="13"/>
        <v>278</v>
      </c>
      <c r="G29" s="12">
        <f t="shared" si="13"/>
        <v>266</v>
      </c>
      <c r="H29" s="12">
        <f t="shared" si="13"/>
        <v>254</v>
      </c>
      <c r="I29" s="12">
        <f t="shared" si="13"/>
        <v>242</v>
      </c>
      <c r="J29" s="12">
        <f t="shared" si="13"/>
        <v>230</v>
      </c>
      <c r="K29" s="12">
        <f t="shared" si="13"/>
        <v>217.99999999999994</v>
      </c>
      <c r="L29" s="12">
        <f t="shared" si="13"/>
        <v>205.99999999999994</v>
      </c>
      <c r="M29" s="20">
        <f t="shared" si="13"/>
        <v>193.99999999999989</v>
      </c>
      <c r="N29" s="5"/>
      <c r="O29" s="28"/>
      <c r="Q29" s="34"/>
    </row>
    <row r="30" spans="1:17" x14ac:dyDescent="0.3">
      <c r="A30" s="32"/>
      <c r="C30" s="27"/>
      <c r="D30" s="11">
        <f t="shared" si="2"/>
        <v>6.75</v>
      </c>
      <c r="E30" s="19">
        <f t="shared" ref="E30:M30" si="14">(($D$30*$F$9*(1-$F$10))-$F$8-$F$11)-((E17*$L$9*(1-$L$10))-$L$8-$L$11)</f>
        <v>322</v>
      </c>
      <c r="F30" s="12">
        <f t="shared" si="14"/>
        <v>310</v>
      </c>
      <c r="G30" s="12">
        <f t="shared" si="14"/>
        <v>298</v>
      </c>
      <c r="H30" s="12">
        <f t="shared" si="14"/>
        <v>286</v>
      </c>
      <c r="I30" s="12">
        <f t="shared" si="14"/>
        <v>274</v>
      </c>
      <c r="J30" s="12">
        <f t="shared" si="14"/>
        <v>262</v>
      </c>
      <c r="K30" s="12">
        <f t="shared" si="14"/>
        <v>249.99999999999994</v>
      </c>
      <c r="L30" s="12">
        <f t="shared" si="14"/>
        <v>237.99999999999994</v>
      </c>
      <c r="M30" s="20">
        <f t="shared" si="14"/>
        <v>225.99999999999989</v>
      </c>
      <c r="N30" s="5"/>
      <c r="O30" s="28"/>
      <c r="Q30" s="34"/>
    </row>
    <row r="31" spans="1:17" x14ac:dyDescent="0.3">
      <c r="A31" s="32"/>
      <c r="C31" s="27"/>
      <c r="D31" s="11">
        <f t="shared" si="2"/>
        <v>7</v>
      </c>
      <c r="E31" s="19">
        <f t="shared" ref="E31:M31" si="15">(($D$31*$F$9*(1-$F$10))-$F$8-$F$11)-((E17*$L$9*(1-$L$10))-$L$8-$L$11)</f>
        <v>354</v>
      </c>
      <c r="F31" s="12">
        <f t="shared" si="15"/>
        <v>342</v>
      </c>
      <c r="G31" s="12">
        <f t="shared" si="15"/>
        <v>330</v>
      </c>
      <c r="H31" s="12">
        <f t="shared" si="15"/>
        <v>318</v>
      </c>
      <c r="I31" s="12">
        <f t="shared" si="15"/>
        <v>306</v>
      </c>
      <c r="J31" s="12">
        <f t="shared" si="15"/>
        <v>294</v>
      </c>
      <c r="K31" s="12">
        <f t="shared" si="15"/>
        <v>281.99999999999994</v>
      </c>
      <c r="L31" s="12">
        <f t="shared" si="15"/>
        <v>269.99999999999994</v>
      </c>
      <c r="M31" s="20">
        <f t="shared" si="15"/>
        <v>257.99999999999989</v>
      </c>
      <c r="N31" s="5"/>
      <c r="O31" s="28"/>
      <c r="Q31" s="34"/>
    </row>
    <row r="32" spans="1:17" x14ac:dyDescent="0.3">
      <c r="A32" s="32"/>
      <c r="C32" s="27"/>
      <c r="D32" s="11">
        <f t="shared" si="2"/>
        <v>7.25</v>
      </c>
      <c r="E32" s="19">
        <f t="shared" ref="E32:M32" si="16">(($D$32*$F$9*(1-$F$10))-$F$8-$F$11)-((E17*$L$9*(1-$L$10))-$L$8-$L$11)</f>
        <v>386</v>
      </c>
      <c r="F32" s="12">
        <f t="shared" si="16"/>
        <v>374</v>
      </c>
      <c r="G32" s="12">
        <f t="shared" si="16"/>
        <v>362</v>
      </c>
      <c r="H32" s="12">
        <f t="shared" si="16"/>
        <v>350</v>
      </c>
      <c r="I32" s="12">
        <f t="shared" si="16"/>
        <v>338</v>
      </c>
      <c r="J32" s="12">
        <f t="shared" si="16"/>
        <v>326</v>
      </c>
      <c r="K32" s="12">
        <f t="shared" si="16"/>
        <v>313.99999999999994</v>
      </c>
      <c r="L32" s="12">
        <f t="shared" si="16"/>
        <v>301.99999999999994</v>
      </c>
      <c r="M32" s="20">
        <f t="shared" si="16"/>
        <v>289.99999999999989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7.5</v>
      </c>
      <c r="E33" s="21">
        <f t="shared" ref="E33:M33" si="17">(($D$33*$F$9*(1-$F$10))-$F$8-$F$11)-((E17*$L$9*(1-$L$10))-$L$8-$L$11)</f>
        <v>418</v>
      </c>
      <c r="F33" s="22">
        <f t="shared" si="17"/>
        <v>406</v>
      </c>
      <c r="G33" s="22">
        <f t="shared" si="17"/>
        <v>394</v>
      </c>
      <c r="H33" s="22">
        <f t="shared" si="17"/>
        <v>382</v>
      </c>
      <c r="I33" s="22">
        <f t="shared" si="17"/>
        <v>370</v>
      </c>
      <c r="J33" s="22">
        <f t="shared" si="17"/>
        <v>358</v>
      </c>
      <c r="K33" s="22">
        <f t="shared" si="17"/>
        <v>345.99999999999994</v>
      </c>
      <c r="L33" s="22">
        <f t="shared" si="17"/>
        <v>333.99999999999994</v>
      </c>
      <c r="M33" s="23">
        <f t="shared" si="17"/>
        <v>321.99999999999989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9" priority="19" operator="greaterThan">
      <formula>0</formula>
    </cfRule>
  </conditionalFormatting>
  <conditionalFormatting sqref="E18:M33">
    <cfRule type="cellIs" dxfId="8" priority="35" operator="greaterThan">
      <formula>0</formula>
    </cfRule>
    <cfRule type="cellIs" dxfId="7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6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40"/>
  <sheetViews>
    <sheetView zoomScale="75" zoomScaleNormal="75" workbookViewId="0">
      <selection activeCell="U19" sqref="U19"/>
    </sheetView>
  </sheetViews>
  <sheetFormatPr defaultRowHeight="18.75" x14ac:dyDescent="0.3"/>
  <cols>
    <col min="1" max="1" width="4.140625" style="1" customWidth="1"/>
    <col min="2" max="2" width="10.42578125" style="1" customWidth="1"/>
    <col min="3" max="3" width="15.140625" style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45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40</v>
      </c>
      <c r="F8" s="38">
        <v>359</v>
      </c>
      <c r="G8" s="5" t="s">
        <v>5</v>
      </c>
      <c r="H8" s="5"/>
      <c r="I8" s="5"/>
      <c r="J8" s="5"/>
      <c r="K8" s="7" t="s">
        <v>7</v>
      </c>
      <c r="L8" s="38">
        <v>450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41</v>
      </c>
      <c r="F9" s="39">
        <v>100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42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43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42"/>
      <c r="D16" s="9" t="s">
        <v>44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9.85</v>
      </c>
      <c r="F17" s="11">
        <f t="shared" ref="F17:M17" si="0">E17+0.25</f>
        <v>10.1</v>
      </c>
      <c r="G17" s="11">
        <f t="shared" si="0"/>
        <v>10.35</v>
      </c>
      <c r="H17" s="11">
        <f t="shared" si="0"/>
        <v>10.6</v>
      </c>
      <c r="I17" s="11">
        <f t="shared" si="0"/>
        <v>10.85</v>
      </c>
      <c r="J17" s="11">
        <f t="shared" si="0"/>
        <v>11.1</v>
      </c>
      <c r="K17" s="11">
        <f t="shared" si="0"/>
        <v>11.35</v>
      </c>
      <c r="L17" s="11">
        <f t="shared" si="0"/>
        <v>11.6</v>
      </c>
      <c r="M17" s="11">
        <f t="shared" si="0"/>
        <v>11.85</v>
      </c>
      <c r="N17" s="5"/>
      <c r="O17" s="28"/>
      <c r="Q17" s="34"/>
    </row>
    <row r="18" spans="1:17" x14ac:dyDescent="0.3">
      <c r="A18" s="32"/>
      <c r="C18" s="27"/>
      <c r="D18" s="10">
        <v>3.5</v>
      </c>
      <c r="E18" s="16">
        <f t="shared" ref="E18:M18" si="1">(($D$18*$F$9*(1-$F$10))-$F$8-$F$11)-((E17*$L$9*(1-$L$10))-$L$8-$L$11)</f>
        <v>-23</v>
      </c>
      <c r="F18" s="17">
        <f t="shared" si="1"/>
        <v>-33</v>
      </c>
      <c r="G18" s="17">
        <f t="shared" si="1"/>
        <v>-43</v>
      </c>
      <c r="H18" s="17">
        <f t="shared" si="1"/>
        <v>-53</v>
      </c>
      <c r="I18" s="17">
        <f t="shared" si="1"/>
        <v>-63</v>
      </c>
      <c r="J18" s="17">
        <f t="shared" si="1"/>
        <v>-73</v>
      </c>
      <c r="K18" s="17">
        <f t="shared" si="1"/>
        <v>-83</v>
      </c>
      <c r="L18" s="17">
        <f t="shared" si="1"/>
        <v>-93</v>
      </c>
      <c r="M18" s="18">
        <f t="shared" si="1"/>
        <v>-103</v>
      </c>
      <c r="N18" s="5"/>
      <c r="O18" s="28"/>
      <c r="Q18" s="34"/>
    </row>
    <row r="19" spans="1:17" x14ac:dyDescent="0.3">
      <c r="A19" s="32"/>
      <c r="C19" s="27"/>
      <c r="D19" s="11">
        <f>D18+0.1</f>
        <v>3.6</v>
      </c>
      <c r="E19" s="19">
        <f t="shared" ref="E19:M19" si="2">(($D$19*$F$9*(1-$F$10))-$F$8-$F$11)-((E17*$L$9*(1-$L$10))-$L$8-$L$11)</f>
        <v>-15</v>
      </c>
      <c r="F19" s="12">
        <f t="shared" si="2"/>
        <v>-25</v>
      </c>
      <c r="G19" s="12">
        <f t="shared" si="2"/>
        <v>-35</v>
      </c>
      <c r="H19" s="12">
        <f t="shared" si="2"/>
        <v>-45</v>
      </c>
      <c r="I19" s="12">
        <f t="shared" si="2"/>
        <v>-55</v>
      </c>
      <c r="J19" s="12">
        <f t="shared" si="2"/>
        <v>-65</v>
      </c>
      <c r="K19" s="12">
        <f t="shared" si="2"/>
        <v>-75</v>
      </c>
      <c r="L19" s="12">
        <f t="shared" si="2"/>
        <v>-85</v>
      </c>
      <c r="M19" s="20">
        <f t="shared" si="2"/>
        <v>-95</v>
      </c>
      <c r="N19" s="5"/>
      <c r="O19" s="28"/>
      <c r="Q19" s="34"/>
    </row>
    <row r="20" spans="1:17" x14ac:dyDescent="0.3">
      <c r="A20" s="32"/>
      <c r="C20" s="27"/>
      <c r="D20" s="11">
        <f t="shared" ref="D20:D33" si="3">D19+0.1</f>
        <v>3.7</v>
      </c>
      <c r="E20" s="19">
        <f t="shared" ref="E20:M20" si="4">(($D$20*$F$9*(1-$F$10))-$F$8-$F$11)-((E17*$L$9*(1-$L$10))-$L$8-$L$11)</f>
        <v>-7</v>
      </c>
      <c r="F20" s="12">
        <f t="shared" si="4"/>
        <v>-17</v>
      </c>
      <c r="G20" s="12">
        <f t="shared" si="4"/>
        <v>-27</v>
      </c>
      <c r="H20" s="12">
        <f t="shared" si="4"/>
        <v>-37</v>
      </c>
      <c r="I20" s="12">
        <f t="shared" si="4"/>
        <v>-47</v>
      </c>
      <c r="J20" s="12">
        <f t="shared" si="4"/>
        <v>-57</v>
      </c>
      <c r="K20" s="12">
        <f t="shared" si="4"/>
        <v>-67</v>
      </c>
      <c r="L20" s="12">
        <f t="shared" si="4"/>
        <v>-77</v>
      </c>
      <c r="M20" s="20">
        <f t="shared" si="4"/>
        <v>-87</v>
      </c>
      <c r="N20" s="5"/>
      <c r="O20" s="28"/>
      <c r="Q20" s="34"/>
    </row>
    <row r="21" spans="1:17" x14ac:dyDescent="0.3">
      <c r="A21" s="32"/>
      <c r="C21" s="27"/>
      <c r="D21" s="11">
        <f t="shared" si="3"/>
        <v>3.8000000000000003</v>
      </c>
      <c r="E21" s="19">
        <f t="shared" ref="E21:M21" si="5">(($D$21*$F$9*(1-$F$10))-$F$8-$F$11)-((E17*$L$9*(1-$L$10))-$L$8-$L$11)</f>
        <v>1</v>
      </c>
      <c r="F21" s="12">
        <f t="shared" si="5"/>
        <v>-9</v>
      </c>
      <c r="G21" s="12">
        <f t="shared" si="5"/>
        <v>-19</v>
      </c>
      <c r="H21" s="12">
        <f t="shared" si="5"/>
        <v>-29</v>
      </c>
      <c r="I21" s="12">
        <f t="shared" si="5"/>
        <v>-39</v>
      </c>
      <c r="J21" s="12">
        <f t="shared" si="5"/>
        <v>-49</v>
      </c>
      <c r="K21" s="12">
        <f t="shared" si="5"/>
        <v>-59</v>
      </c>
      <c r="L21" s="12">
        <f t="shared" si="5"/>
        <v>-69</v>
      </c>
      <c r="M21" s="20">
        <f t="shared" si="5"/>
        <v>-79</v>
      </c>
      <c r="N21" s="5"/>
      <c r="O21" s="28"/>
      <c r="Q21" s="34"/>
    </row>
    <row r="22" spans="1:17" x14ac:dyDescent="0.3">
      <c r="A22" s="32"/>
      <c r="C22" s="27"/>
      <c r="D22" s="11">
        <f t="shared" si="3"/>
        <v>3.9000000000000004</v>
      </c>
      <c r="E22" s="19">
        <f t="shared" ref="E22:M22" si="6">(($D$22*$F$9*(1-$F$10))-$F$8-$F$11)-((E17*$L$9*(1-$L$10))-$L$8-$L$11)</f>
        <v>9.0000000000000568</v>
      </c>
      <c r="F22" s="12">
        <f t="shared" si="6"/>
        <v>-0.99999999999994316</v>
      </c>
      <c r="G22" s="12">
        <f t="shared" si="6"/>
        <v>-10.999999999999943</v>
      </c>
      <c r="H22" s="12">
        <f t="shared" si="6"/>
        <v>-20.999999999999943</v>
      </c>
      <c r="I22" s="12">
        <f t="shared" si="6"/>
        <v>-30.999999999999943</v>
      </c>
      <c r="J22" s="12">
        <f t="shared" si="6"/>
        <v>-40.999999999999943</v>
      </c>
      <c r="K22" s="12">
        <f t="shared" si="6"/>
        <v>-50.999999999999943</v>
      </c>
      <c r="L22" s="12">
        <f t="shared" si="6"/>
        <v>-60.999999999999943</v>
      </c>
      <c r="M22" s="20">
        <f t="shared" si="6"/>
        <v>-70.999999999999943</v>
      </c>
      <c r="N22" s="5"/>
      <c r="O22" s="28"/>
      <c r="Q22" s="34"/>
    </row>
    <row r="23" spans="1:17" x14ac:dyDescent="0.3">
      <c r="A23" s="32"/>
      <c r="C23" s="27"/>
      <c r="D23" s="11">
        <f t="shared" si="3"/>
        <v>4</v>
      </c>
      <c r="E23" s="19">
        <f t="shared" ref="E23:M23" si="7">(($D$23*$F$9*(1-$F$10))-$F$8-$F$11)-((E17*$L$9*(1-$L$10))-$L$8-$L$11)</f>
        <v>17</v>
      </c>
      <c r="F23" s="12">
        <f t="shared" si="7"/>
        <v>7</v>
      </c>
      <c r="G23" s="12">
        <f t="shared" si="7"/>
        <v>-3</v>
      </c>
      <c r="H23" s="12">
        <f t="shared" si="7"/>
        <v>-13</v>
      </c>
      <c r="I23" s="12">
        <f t="shared" si="7"/>
        <v>-23</v>
      </c>
      <c r="J23" s="12">
        <f t="shared" si="7"/>
        <v>-33</v>
      </c>
      <c r="K23" s="12">
        <f t="shared" si="7"/>
        <v>-43</v>
      </c>
      <c r="L23" s="12">
        <f t="shared" si="7"/>
        <v>-53</v>
      </c>
      <c r="M23" s="20">
        <f t="shared" si="7"/>
        <v>-63</v>
      </c>
      <c r="N23" s="5"/>
      <c r="O23" s="28"/>
      <c r="Q23" s="34"/>
    </row>
    <row r="24" spans="1:17" x14ac:dyDescent="0.3">
      <c r="A24" s="32"/>
      <c r="C24" s="27"/>
      <c r="D24" s="11">
        <f t="shared" si="3"/>
        <v>4.0999999999999996</v>
      </c>
      <c r="E24" s="19">
        <f t="shared" ref="E24:M24" si="8">(($D$24*$F$9*(1-$F$10))-$F$8-$F$11)-((E17*$L$9*(1-$L$10))-$L$8-$L$11)</f>
        <v>25</v>
      </c>
      <c r="F24" s="12">
        <f t="shared" si="8"/>
        <v>15</v>
      </c>
      <c r="G24" s="12">
        <f t="shared" si="8"/>
        <v>5</v>
      </c>
      <c r="H24" s="12">
        <f t="shared" si="8"/>
        <v>-5</v>
      </c>
      <c r="I24" s="12">
        <f t="shared" si="8"/>
        <v>-15</v>
      </c>
      <c r="J24" s="12">
        <f t="shared" si="8"/>
        <v>-25</v>
      </c>
      <c r="K24" s="12">
        <f t="shared" si="8"/>
        <v>-35</v>
      </c>
      <c r="L24" s="12">
        <f t="shared" si="8"/>
        <v>-45</v>
      </c>
      <c r="M24" s="20">
        <f t="shared" si="8"/>
        <v>-55</v>
      </c>
      <c r="N24" s="5"/>
      <c r="O24" s="28"/>
      <c r="Q24" s="34"/>
    </row>
    <row r="25" spans="1:17" x14ac:dyDescent="0.3">
      <c r="A25" s="32"/>
      <c r="C25" s="27"/>
      <c r="D25" s="11">
        <f t="shared" si="3"/>
        <v>4.1999999999999993</v>
      </c>
      <c r="E25" s="19">
        <f t="shared" ref="E25:M25" si="9">(($D$25*$F$9*(1-$F$10))-$F$8-$F$11)-((E17*$L$9*(1-$L$10))-$L$8-$L$11)</f>
        <v>33</v>
      </c>
      <c r="F25" s="12">
        <f t="shared" si="9"/>
        <v>23</v>
      </c>
      <c r="G25" s="12">
        <f t="shared" si="9"/>
        <v>13</v>
      </c>
      <c r="H25" s="12">
        <f t="shared" si="9"/>
        <v>3</v>
      </c>
      <c r="I25" s="12">
        <f t="shared" si="9"/>
        <v>-7</v>
      </c>
      <c r="J25" s="12">
        <f t="shared" si="9"/>
        <v>-17</v>
      </c>
      <c r="K25" s="12">
        <f t="shared" si="9"/>
        <v>-27</v>
      </c>
      <c r="L25" s="12">
        <f t="shared" si="9"/>
        <v>-37</v>
      </c>
      <c r="M25" s="20">
        <f t="shared" si="9"/>
        <v>-47</v>
      </c>
      <c r="N25" s="5"/>
      <c r="O25" s="28"/>
      <c r="Q25" s="34"/>
    </row>
    <row r="26" spans="1:17" x14ac:dyDescent="0.3">
      <c r="A26" s="32"/>
      <c r="C26" s="27"/>
      <c r="D26" s="11">
        <f t="shared" si="3"/>
        <v>4.2999999999999989</v>
      </c>
      <c r="E26" s="19">
        <f t="shared" ref="E26:M26" si="10">(($D$26*$F$9*(1-$F$10))-$F$8-$F$11)-((E17*$L$9*(1-$L$10))-$L$8-$L$11)</f>
        <v>40.999999999999943</v>
      </c>
      <c r="F26" s="12">
        <f t="shared" si="10"/>
        <v>30.999999999999943</v>
      </c>
      <c r="G26" s="12">
        <f t="shared" si="10"/>
        <v>20.999999999999943</v>
      </c>
      <c r="H26" s="12">
        <f t="shared" si="10"/>
        <v>10.999999999999943</v>
      </c>
      <c r="I26" s="12">
        <f t="shared" si="10"/>
        <v>0.99999999999994316</v>
      </c>
      <c r="J26" s="12">
        <f t="shared" si="10"/>
        <v>-9.0000000000000568</v>
      </c>
      <c r="K26" s="12">
        <f t="shared" si="10"/>
        <v>-19.000000000000057</v>
      </c>
      <c r="L26" s="12">
        <f t="shared" si="10"/>
        <v>-29.000000000000057</v>
      </c>
      <c r="M26" s="20">
        <f t="shared" si="10"/>
        <v>-39.000000000000057</v>
      </c>
      <c r="N26" s="5"/>
      <c r="O26" s="28"/>
      <c r="Q26" s="34"/>
    </row>
    <row r="27" spans="1:17" x14ac:dyDescent="0.3">
      <c r="A27" s="32"/>
      <c r="C27" s="27"/>
      <c r="D27" s="11">
        <f t="shared" si="3"/>
        <v>4.3999999999999986</v>
      </c>
      <c r="E27" s="19">
        <f t="shared" ref="E27:M27" si="11">(($D$27*$F$9*(1-$F$10))-$F$8-$F$11)-((E17*$L$9*(1-$L$10))-$L$8-$L$11)</f>
        <v>48.999999999999943</v>
      </c>
      <c r="F27" s="12">
        <f t="shared" si="11"/>
        <v>38.999999999999943</v>
      </c>
      <c r="G27" s="12">
        <f t="shared" si="11"/>
        <v>28.999999999999943</v>
      </c>
      <c r="H27" s="12">
        <f t="shared" si="11"/>
        <v>18.999999999999943</v>
      </c>
      <c r="I27" s="12">
        <f t="shared" si="11"/>
        <v>8.9999999999999432</v>
      </c>
      <c r="J27" s="12">
        <f t="shared" si="11"/>
        <v>-1.0000000000000568</v>
      </c>
      <c r="K27" s="12">
        <f t="shared" si="11"/>
        <v>-11.000000000000057</v>
      </c>
      <c r="L27" s="12">
        <f t="shared" si="11"/>
        <v>-21.000000000000057</v>
      </c>
      <c r="M27" s="20">
        <f t="shared" si="11"/>
        <v>-31.000000000000057</v>
      </c>
      <c r="N27" s="5"/>
      <c r="O27" s="28"/>
      <c r="Q27" s="34"/>
    </row>
    <row r="28" spans="1:17" x14ac:dyDescent="0.3">
      <c r="A28" s="32"/>
      <c r="C28" s="27"/>
      <c r="D28" s="11">
        <f t="shared" si="3"/>
        <v>4.4999999999999982</v>
      </c>
      <c r="E28" s="19">
        <f t="shared" ref="E28:M28" si="12">(($D$28*$F$9*(1-$F$10))-$F$8-$F$11)-((E17*$L$9*(1-$L$10))-$L$8-$L$11)</f>
        <v>56.999999999999886</v>
      </c>
      <c r="F28" s="12">
        <f t="shared" si="12"/>
        <v>46.999999999999886</v>
      </c>
      <c r="G28" s="12">
        <f t="shared" si="12"/>
        <v>36.999999999999886</v>
      </c>
      <c r="H28" s="12">
        <f t="shared" si="12"/>
        <v>26.999999999999886</v>
      </c>
      <c r="I28" s="12">
        <f t="shared" si="12"/>
        <v>16.999999999999886</v>
      </c>
      <c r="J28" s="12">
        <f t="shared" si="12"/>
        <v>6.9999999999998863</v>
      </c>
      <c r="K28" s="12">
        <f t="shared" si="12"/>
        <v>-3.0000000000001137</v>
      </c>
      <c r="L28" s="12">
        <f t="shared" si="12"/>
        <v>-13.000000000000114</v>
      </c>
      <c r="M28" s="20">
        <f t="shared" si="12"/>
        <v>-23.000000000000114</v>
      </c>
      <c r="N28" s="5"/>
      <c r="O28" s="28"/>
      <c r="Q28" s="34"/>
    </row>
    <row r="29" spans="1:17" x14ac:dyDescent="0.3">
      <c r="A29" s="32"/>
      <c r="C29" s="27"/>
      <c r="D29" s="11">
        <f t="shared" si="3"/>
        <v>4.5999999999999979</v>
      </c>
      <c r="E29" s="19">
        <f t="shared" ref="E29:M29" si="13">(($D$29*$F$9*(1-$F$10))-$F$8-$F$11)-((E17*$L$9*(1-$L$10))-$L$8-$L$11)</f>
        <v>64.999999999999829</v>
      </c>
      <c r="F29" s="12">
        <f t="shared" si="13"/>
        <v>54.999999999999829</v>
      </c>
      <c r="G29" s="12">
        <f t="shared" si="13"/>
        <v>44.999999999999829</v>
      </c>
      <c r="H29" s="12">
        <f t="shared" si="13"/>
        <v>34.999999999999829</v>
      </c>
      <c r="I29" s="12">
        <f t="shared" si="13"/>
        <v>24.999999999999829</v>
      </c>
      <c r="J29" s="12">
        <f t="shared" si="13"/>
        <v>14.999999999999829</v>
      </c>
      <c r="K29" s="12">
        <f t="shared" si="13"/>
        <v>4.9999999999998295</v>
      </c>
      <c r="L29" s="12">
        <f t="shared" si="13"/>
        <v>-5.0000000000001705</v>
      </c>
      <c r="M29" s="20">
        <f t="shared" si="13"/>
        <v>-15.000000000000171</v>
      </c>
      <c r="N29" s="5"/>
      <c r="O29" s="28"/>
      <c r="Q29" s="34"/>
    </row>
    <row r="30" spans="1:17" x14ac:dyDescent="0.3">
      <c r="A30" s="32"/>
      <c r="C30" s="27"/>
      <c r="D30" s="11">
        <f t="shared" si="3"/>
        <v>4.6999999999999975</v>
      </c>
      <c r="E30" s="19">
        <f t="shared" ref="E30:M30" si="14">(($D$30*$F$9*(1-$F$10))-$F$8-$F$11)-((E17*$L$9*(1-$L$10))-$L$8-$L$11)</f>
        <v>72.999999999999829</v>
      </c>
      <c r="F30" s="12">
        <f t="shared" si="14"/>
        <v>62.999999999999829</v>
      </c>
      <c r="G30" s="12">
        <f t="shared" si="14"/>
        <v>52.999999999999829</v>
      </c>
      <c r="H30" s="12">
        <f t="shared" si="14"/>
        <v>42.999999999999829</v>
      </c>
      <c r="I30" s="12">
        <f t="shared" si="14"/>
        <v>32.999999999999829</v>
      </c>
      <c r="J30" s="12">
        <f t="shared" si="14"/>
        <v>22.999999999999829</v>
      </c>
      <c r="K30" s="12">
        <f t="shared" si="14"/>
        <v>12.999999999999829</v>
      </c>
      <c r="L30" s="12">
        <f t="shared" si="14"/>
        <v>2.9999999999998295</v>
      </c>
      <c r="M30" s="20">
        <f t="shared" si="14"/>
        <v>-7.0000000000001705</v>
      </c>
      <c r="N30" s="5"/>
      <c r="O30" s="28"/>
      <c r="Q30" s="34"/>
    </row>
    <row r="31" spans="1:17" x14ac:dyDescent="0.3">
      <c r="A31" s="32"/>
      <c r="C31" s="27"/>
      <c r="D31" s="11">
        <f t="shared" si="3"/>
        <v>4.7999999999999972</v>
      </c>
      <c r="E31" s="19">
        <f t="shared" ref="E31:M31" si="15">(($D$31*$F$9*(1-$F$10))-$F$8-$F$11)-((E17*$L$9*(1-$L$10))-$L$8-$L$11)</f>
        <v>80.999999999999773</v>
      </c>
      <c r="F31" s="12">
        <f t="shared" si="15"/>
        <v>70.999999999999773</v>
      </c>
      <c r="G31" s="12">
        <f t="shared" si="15"/>
        <v>60.999999999999773</v>
      </c>
      <c r="H31" s="12">
        <f t="shared" si="15"/>
        <v>50.999999999999773</v>
      </c>
      <c r="I31" s="12">
        <f t="shared" si="15"/>
        <v>40.999999999999773</v>
      </c>
      <c r="J31" s="12">
        <f t="shared" si="15"/>
        <v>30.999999999999773</v>
      </c>
      <c r="K31" s="12">
        <f t="shared" si="15"/>
        <v>20.999999999999773</v>
      </c>
      <c r="L31" s="12">
        <f t="shared" si="15"/>
        <v>10.999999999999773</v>
      </c>
      <c r="M31" s="20">
        <f t="shared" si="15"/>
        <v>0.99999999999977263</v>
      </c>
      <c r="N31" s="5"/>
      <c r="O31" s="28"/>
      <c r="Q31" s="34"/>
    </row>
    <row r="32" spans="1:17" x14ac:dyDescent="0.3">
      <c r="A32" s="32"/>
      <c r="C32" s="27"/>
      <c r="D32" s="11">
        <f t="shared" si="3"/>
        <v>4.8999999999999968</v>
      </c>
      <c r="E32" s="19">
        <f t="shared" ref="E32:M32" si="16">(($D$32*$F$9*(1-$F$10))-$F$8-$F$11)-((E17*$L$9*(1-$L$10))-$L$8-$L$11)</f>
        <v>88.999999999999773</v>
      </c>
      <c r="F32" s="12">
        <f t="shared" si="16"/>
        <v>78.999999999999773</v>
      </c>
      <c r="G32" s="12">
        <f t="shared" si="16"/>
        <v>68.999999999999773</v>
      </c>
      <c r="H32" s="12">
        <f t="shared" si="16"/>
        <v>58.999999999999773</v>
      </c>
      <c r="I32" s="12">
        <f t="shared" si="16"/>
        <v>48.999999999999773</v>
      </c>
      <c r="J32" s="12">
        <f t="shared" si="16"/>
        <v>38.999999999999773</v>
      </c>
      <c r="K32" s="12">
        <f t="shared" si="16"/>
        <v>28.999999999999773</v>
      </c>
      <c r="L32" s="12">
        <f t="shared" si="16"/>
        <v>18.999999999999773</v>
      </c>
      <c r="M32" s="20">
        <f t="shared" si="16"/>
        <v>8.9999999999997726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3"/>
        <v>4.9999999999999964</v>
      </c>
      <c r="E33" s="21">
        <f t="shared" ref="E33:M33" si="17">(($D$33*$F$9*(1-$F$10))-$F$8-$F$11)-((E17*$L$9*(1-$L$10))-$L$8-$L$11)</f>
        <v>96.999999999999773</v>
      </c>
      <c r="F33" s="22">
        <f t="shared" si="17"/>
        <v>86.999999999999773</v>
      </c>
      <c r="G33" s="22">
        <f t="shared" si="17"/>
        <v>76.999999999999773</v>
      </c>
      <c r="H33" s="22">
        <f t="shared" si="17"/>
        <v>66.999999999999773</v>
      </c>
      <c r="I33" s="22">
        <f t="shared" si="17"/>
        <v>56.999999999999773</v>
      </c>
      <c r="J33" s="22">
        <f t="shared" si="17"/>
        <v>46.999999999999773</v>
      </c>
      <c r="K33" s="22">
        <f t="shared" si="17"/>
        <v>36.999999999999773</v>
      </c>
      <c r="L33" s="22">
        <f t="shared" si="17"/>
        <v>26.999999999999773</v>
      </c>
      <c r="M33" s="23">
        <f t="shared" si="17"/>
        <v>16.999999999999773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4" priority="19" operator="greaterThan">
      <formula>0</formula>
    </cfRule>
  </conditionalFormatting>
  <conditionalFormatting sqref="E18:M33">
    <cfRule type="cellIs" dxfId="3" priority="35" operator="greaterThan">
      <formula>0</formula>
    </cfRule>
    <cfRule type="cellIs" dxfId="2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Cotton vs. Corn 1</vt:lpstr>
      <vt:lpstr>Cotton vs. Corn 2</vt:lpstr>
      <vt:lpstr>Cotton vs. Soybeans 1</vt:lpstr>
      <vt:lpstr>Cotton vs. Soybeans 2</vt:lpstr>
      <vt:lpstr>Corn vs. Soybeans</vt:lpstr>
      <vt:lpstr>Corn vs. Sorghum</vt:lpstr>
      <vt:lpstr>Sorghum vs. Soybeans</vt:lpstr>
      <vt:lpstr>'Corn vs. Sorghum'!Print_Area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  <vt:lpstr>'Sorghum vs. Soybeans'!Print_Area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Hilbun, Brian M.</cp:lastModifiedBy>
  <cp:lastPrinted>2013-11-14T15:11:52Z</cp:lastPrinted>
  <dcterms:created xsi:type="dcterms:W3CDTF">2012-04-19T17:26:15Z</dcterms:created>
  <dcterms:modified xsi:type="dcterms:W3CDTF">2024-12-11T18:23:03Z</dcterms:modified>
</cp:coreProperties>
</file>